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 - Interakční prvek I 0..." sheetId="2" r:id="rId2"/>
    <sheet name="15 - následná péče 1. rok" sheetId="3" r:id="rId3"/>
    <sheet name="20 - následná péče 2. rok " sheetId="4" r:id="rId4"/>
    <sheet name="25 - následná péče 3. rok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'10 - Interakční prvek I 0...'!$C$120:$K$205</definedName>
    <definedName name="_xlnm.Print_Area" localSheetId="1">'10 - Interakční prvek I 0...'!$C$4:$J$76,'10 - Interakční prvek I 0...'!$C$82:$J$102,'10 - Interakční prvek I 0...'!$C$108:$K$205</definedName>
    <definedName name="_xlnm.Print_Titles" localSheetId="1">'10 - Interakční prvek I 0...'!$120:$120</definedName>
    <definedName name="_xlnm._FilterDatabase" localSheetId="2" hidden="1">'15 - následná péče 1. rok'!$C$117:$K$148</definedName>
    <definedName name="_xlnm.Print_Area" localSheetId="2">'15 - následná péče 1. rok'!$C$4:$J$76,'15 - následná péče 1. rok'!$C$82:$J$99,'15 - následná péče 1. rok'!$C$105:$K$148</definedName>
    <definedName name="_xlnm.Print_Titles" localSheetId="2">'15 - následná péče 1. rok'!$117:$117</definedName>
    <definedName name="_xlnm._FilterDatabase" localSheetId="3" hidden="1">'20 - následná péče 2. rok '!$C$116:$K$146</definedName>
    <definedName name="_xlnm.Print_Area" localSheetId="3">'20 - následná péče 2. rok '!$C$4:$J$76,'20 - následná péče 2. rok '!$C$82:$J$98,'20 - následná péče 2. rok '!$C$104:$K$146</definedName>
    <definedName name="_xlnm.Print_Titles" localSheetId="3">'20 - následná péče 2. rok '!$116:$116</definedName>
    <definedName name="_xlnm._FilterDatabase" localSheetId="4" hidden="1">'25 - následná péče 3. rok'!$C$116:$K$146</definedName>
    <definedName name="_xlnm.Print_Area" localSheetId="4">'25 - následná péče 3. rok'!$C$4:$J$76,'25 - následná péče 3. rok'!$C$82:$J$98,'25 - následná péče 3. rok'!$C$104:$K$146</definedName>
    <definedName name="_xlnm.Print_Titles" localSheetId="4">'25 - následná péče 3. rok'!$116:$116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3" r="J37"/>
  <c r="J36"/>
  <c i="1" r="AY96"/>
  <c i="3" r="J35"/>
  <c i="1" r="AX96"/>
  <c i="3"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F115"/>
  <c r="E113"/>
  <c r="J92"/>
  <c r="F89"/>
  <c r="E87"/>
  <c r="J21"/>
  <c r="E21"/>
  <c r="J91"/>
  <c r="J20"/>
  <c r="J18"/>
  <c r="E18"/>
  <c r="F118"/>
  <c r="J17"/>
  <c r="J15"/>
  <c r="E15"/>
  <c r="F91"/>
  <c r="J14"/>
  <c r="J12"/>
  <c r="J115"/>
  <c r="E7"/>
  <c r="E85"/>
  <c i="1" r="L90"/>
  <c r="AM90"/>
  <c r="AM89"/>
  <c r="L89"/>
  <c r="AM87"/>
  <c r="L87"/>
  <c r="L85"/>
  <c r="L84"/>
  <c i="5" r="BK146"/>
  <c r="J146"/>
  <c r="BK145"/>
  <c r="J145"/>
  <c r="BK144"/>
  <c r="J144"/>
  <c r="BK143"/>
  <c r="J143"/>
  <c r="BK141"/>
  <c r="J141"/>
  <c r="BK138"/>
  <c r="J138"/>
  <c r="BK136"/>
  <c r="J136"/>
  <c r="BK133"/>
  <c r="J133"/>
  <c r="BK132"/>
  <c r="J132"/>
  <c r="BK131"/>
  <c r="J131"/>
  <c r="BK128"/>
  <c r="J128"/>
  <c r="BK125"/>
  <c r="J125"/>
  <c r="BK122"/>
  <c r="J122"/>
  <c r="BK119"/>
  <c r="J119"/>
  <c i="4" r="BK146"/>
  <c r="J146"/>
  <c r="BK145"/>
  <c r="J145"/>
  <c r="BK144"/>
  <c r="J144"/>
  <c r="BK143"/>
  <c r="J143"/>
  <c r="BK141"/>
  <c r="J141"/>
  <c r="BK138"/>
  <c r="J138"/>
  <c r="BK136"/>
  <c r="J136"/>
  <c r="BK133"/>
  <c r="J133"/>
  <c r="BK132"/>
  <c r="J132"/>
  <c r="BK131"/>
  <c r="J131"/>
  <c r="BK128"/>
  <c r="J128"/>
  <c r="BK125"/>
  <c r="J125"/>
  <c r="BK122"/>
  <c r="J122"/>
  <c r="BK119"/>
  <c r="J119"/>
  <c i="3" r="BK147"/>
  <c r="J147"/>
  <c r="BK144"/>
  <c r="J144"/>
  <c r="BK143"/>
  <c r="J143"/>
  <c r="BK142"/>
  <c r="J142"/>
  <c r="BK141"/>
  <c r="J141"/>
  <c r="BK140"/>
  <c r="J140"/>
  <c r="BK138"/>
  <c r="J138"/>
  <c r="BK135"/>
  <c r="J135"/>
  <c r="BK134"/>
  <c r="J134"/>
  <c r="BK133"/>
  <c r="J133"/>
  <c r="BK130"/>
  <c r="J130"/>
  <c r="BK127"/>
  <c r="BK124"/>
  <c r="J121"/>
  <c i="2" r="J205"/>
  <c r="J203"/>
  <c r="BK202"/>
  <c r="J200"/>
  <c r="BK199"/>
  <c r="J199"/>
  <c r="BK197"/>
  <c r="J196"/>
  <c r="J195"/>
  <c r="BK194"/>
  <c r="J192"/>
  <c r="J189"/>
  <c r="BK187"/>
  <c r="BK181"/>
  <c r="J178"/>
  <c r="BK173"/>
  <c r="BK172"/>
  <c r="BK171"/>
  <c r="BK170"/>
  <c r="BK169"/>
  <c r="J168"/>
  <c r="BK166"/>
  <c r="BK165"/>
  <c r="BK164"/>
  <c r="BK163"/>
  <c r="J161"/>
  <c r="J160"/>
  <c r="BK158"/>
  <c r="BK157"/>
  <c r="J156"/>
  <c r="J155"/>
  <c r="BK154"/>
  <c r="J153"/>
  <c r="BK151"/>
  <c r="J142"/>
  <c r="BK141"/>
  <c r="J136"/>
  <c r="J135"/>
  <c r="BK130"/>
  <c i="3" r="J127"/>
  <c r="J124"/>
  <c r="BK121"/>
  <c i="2" r="BK205"/>
  <c r="BK203"/>
  <c r="J202"/>
  <c r="BK200"/>
  <c r="J197"/>
  <c r="BK196"/>
  <c r="BK195"/>
  <c r="J194"/>
  <c r="BK192"/>
  <c r="J187"/>
  <c r="J183"/>
  <c r="J181"/>
  <c r="J179"/>
  <c r="BK178"/>
  <c r="BK174"/>
  <c r="J173"/>
  <c r="J170"/>
  <c r="BK168"/>
  <c r="BK167"/>
  <c r="J166"/>
  <c r="J164"/>
  <c r="BK162"/>
  <c r="J159"/>
  <c r="J157"/>
  <c r="BK156"/>
  <c r="BK155"/>
  <c r="J154"/>
  <c r="BK152"/>
  <c r="BK149"/>
  <c r="BK148"/>
  <c r="BK147"/>
  <c r="BK137"/>
  <c r="BK135"/>
  <c r="J134"/>
  <c r="J133"/>
  <c r="J130"/>
  <c r="BK127"/>
  <c r="BK124"/>
  <c i="1" r="AS94"/>
  <c i="2" r="BK189"/>
  <c r="BK183"/>
  <c r="BK179"/>
  <c r="J174"/>
  <c r="J172"/>
  <c r="J171"/>
  <c r="J169"/>
  <c r="J167"/>
  <c r="J165"/>
  <c r="J163"/>
  <c r="J162"/>
  <c r="BK161"/>
  <c r="BK160"/>
  <c r="BK159"/>
  <c r="J158"/>
  <c r="J152"/>
  <c r="J151"/>
  <c r="J150"/>
  <c r="J143"/>
  <c r="J137"/>
  <c r="BK136"/>
  <c r="BK132"/>
  <c r="J127"/>
  <c r="BK153"/>
  <c r="BK150"/>
  <c r="J149"/>
  <c r="J148"/>
  <c r="J147"/>
  <c r="BK143"/>
  <c r="BK142"/>
  <c r="J141"/>
  <c r="BK134"/>
  <c r="BK133"/>
  <c r="J132"/>
  <c r="J124"/>
  <c l="1" r="BK123"/>
  <c r="R123"/>
  <c r="BK180"/>
  <c r="J180"/>
  <c r="J99"/>
  <c r="R180"/>
  <c r="BK198"/>
  <c r="J198"/>
  <c r="J100"/>
  <c r="T198"/>
  <c r="P123"/>
  <c r="T123"/>
  <c r="T122"/>
  <c r="T121"/>
  <c r="P180"/>
  <c r="T180"/>
  <c r="P198"/>
  <c r="R198"/>
  <c i="3" r="BK120"/>
  <c r="J120"/>
  <c r="J98"/>
  <c r="P120"/>
  <c r="P119"/>
  <c r="P118"/>
  <c i="1" r="AU96"/>
  <c i="3" r="R120"/>
  <c r="R119"/>
  <c r="R118"/>
  <c r="T120"/>
  <c r="T119"/>
  <c r="T118"/>
  <c i="4" r="BK118"/>
  <c r="J118"/>
  <c r="J97"/>
  <c r="P118"/>
  <c r="P117"/>
  <c i="1" r="AU97"/>
  <c i="4" r="R118"/>
  <c r="R117"/>
  <c r="T118"/>
  <c r="T117"/>
  <c i="5" r="BK118"/>
  <c r="J118"/>
  <c r="J97"/>
  <c r="P118"/>
  <c r="P117"/>
  <c i="1" r="AU98"/>
  <c i="5" r="R118"/>
  <c r="R117"/>
  <c r="T118"/>
  <c r="T117"/>
  <c i="2" r="F92"/>
  <c r="J117"/>
  <c r="BE135"/>
  <c r="BE151"/>
  <c r="BE154"/>
  <c r="BE155"/>
  <c r="E111"/>
  <c r="F117"/>
  <c r="BE136"/>
  <c r="BE137"/>
  <c r="BE141"/>
  <c r="BE143"/>
  <c r="BE147"/>
  <c r="BE153"/>
  <c r="BE159"/>
  <c r="BE168"/>
  <c r="BE181"/>
  <c r="BE195"/>
  <c r="J89"/>
  <c r="BE134"/>
  <c r="BE142"/>
  <c r="BE148"/>
  <c r="BE149"/>
  <c r="BE152"/>
  <c r="BE158"/>
  <c r="BE160"/>
  <c r="BE161"/>
  <c r="BE162"/>
  <c r="BE166"/>
  <c r="BE167"/>
  <c r="BE169"/>
  <c r="BE173"/>
  <c r="BE178"/>
  <c r="BE179"/>
  <c r="BE187"/>
  <c r="BE189"/>
  <c r="BE196"/>
  <c r="BE197"/>
  <c r="BE202"/>
  <c r="BE203"/>
  <c i="3" r="F91"/>
  <c r="F92"/>
  <c r="E108"/>
  <c r="J114"/>
  <c i="2" r="BE124"/>
  <c r="BE127"/>
  <c r="BE130"/>
  <c r="BE132"/>
  <c r="BE133"/>
  <c r="BE150"/>
  <c r="BE156"/>
  <c r="BE157"/>
  <c r="BE163"/>
  <c r="BE164"/>
  <c r="BE165"/>
  <c r="BE170"/>
  <c r="BE171"/>
  <c r="BE172"/>
  <c r="BE174"/>
  <c r="BE183"/>
  <c r="BE192"/>
  <c r="BE194"/>
  <c r="BE199"/>
  <c r="BE200"/>
  <c r="BE205"/>
  <c r="BK204"/>
  <c r="J204"/>
  <c r="J101"/>
  <c i="3" r="J89"/>
  <c r="BE121"/>
  <c r="BE124"/>
  <c r="BE127"/>
  <c r="BE130"/>
  <c r="BE133"/>
  <c r="BE134"/>
  <c r="BE135"/>
  <c r="BE138"/>
  <c r="BE140"/>
  <c r="BE141"/>
  <c r="BE142"/>
  <c r="BE143"/>
  <c r="BE144"/>
  <c r="BE147"/>
  <c i="4" r="E85"/>
  <c r="J89"/>
  <c r="F91"/>
  <c r="J91"/>
  <c r="F92"/>
  <c r="BE119"/>
  <c r="BE122"/>
  <c r="BE125"/>
  <c r="BE128"/>
  <c r="BE131"/>
  <c r="BE132"/>
  <c r="BE133"/>
  <c r="BE136"/>
  <c r="BE138"/>
  <c r="BE141"/>
  <c r="BE143"/>
  <c r="BE144"/>
  <c r="BE145"/>
  <c r="BE146"/>
  <c i="5" r="E85"/>
  <c r="J89"/>
  <c r="F91"/>
  <c r="J91"/>
  <c r="F92"/>
  <c r="BE119"/>
  <c r="BE122"/>
  <c r="BE125"/>
  <c r="BE128"/>
  <c r="BE131"/>
  <c r="BE132"/>
  <c r="BE133"/>
  <c r="BE136"/>
  <c r="BE138"/>
  <c r="BE141"/>
  <c r="BE143"/>
  <c r="BE144"/>
  <c r="BE145"/>
  <c r="BE146"/>
  <c i="2" r="F37"/>
  <c i="1" r="BD95"/>
  <c i="2" r="F36"/>
  <c i="1" r="BC95"/>
  <c i="3" r="F34"/>
  <c i="1" r="BA96"/>
  <c i="3" r="F37"/>
  <c i="1" r="BD96"/>
  <c i="4" r="F36"/>
  <c i="1" r="BC97"/>
  <c i="5" r="F35"/>
  <c i="1" r="BB98"/>
  <c i="2" r="J34"/>
  <c i="1" r="AW95"/>
  <c i="2" r="F34"/>
  <c i="1" r="BA95"/>
  <c i="3" r="J34"/>
  <c i="1" r="AW96"/>
  <c i="4" r="F34"/>
  <c i="1" r="BA97"/>
  <c i="4" r="F35"/>
  <c i="1" r="BB97"/>
  <c i="5" r="J34"/>
  <c i="1" r="AW98"/>
  <c i="2" r="F35"/>
  <c i="1" r="BB95"/>
  <c i="3" r="F36"/>
  <c i="1" r="BC96"/>
  <c i="4" r="J34"/>
  <c i="1" r="AW97"/>
  <c i="5" r="F34"/>
  <c i="1" r="BA98"/>
  <c i="5" r="F37"/>
  <c i="1" r="BD98"/>
  <c i="3" r="F35"/>
  <c i="1" r="BB96"/>
  <c i="4" r="F37"/>
  <c i="1" r="BD97"/>
  <c i="5" r="F36"/>
  <c i="1" r="BC98"/>
  <c i="2" l="1" r="P122"/>
  <c r="P121"/>
  <c i="1" r="AU95"/>
  <c i="2" r="BK122"/>
  <c r="BK121"/>
  <c r="J121"/>
  <c r="R122"/>
  <c r="R121"/>
  <c r="J123"/>
  <c r="J98"/>
  <c i="3" r="BK119"/>
  <c r="J119"/>
  <c r="J97"/>
  <c i="4" r="BK117"/>
  <c r="J117"/>
  <c r="J96"/>
  <c i="5" r="BK117"/>
  <c r="J117"/>
  <c r="J96"/>
  <c i="1" r="AU94"/>
  <c i="2" r="F33"/>
  <c i="1" r="AZ95"/>
  <c i="5" r="F33"/>
  <c i="1" r="AZ98"/>
  <c i="2" r="J30"/>
  <c i="1" r="AG95"/>
  <c r="BD94"/>
  <c r="W33"/>
  <c r="BC94"/>
  <c r="W32"/>
  <c i="3" r="F33"/>
  <c i="1" r="AZ96"/>
  <c i="3" r="J33"/>
  <c i="1" r="AV96"/>
  <c r="AT96"/>
  <c i="4" r="F33"/>
  <c i="1" r="AZ97"/>
  <c i="5" r="J33"/>
  <c i="1" r="AV98"/>
  <c r="AT98"/>
  <c r="BB94"/>
  <c r="AX94"/>
  <c r="BA94"/>
  <c r="W30"/>
  <c i="2" r="J33"/>
  <c i="1" r="AV95"/>
  <c r="AT95"/>
  <c i="4" r="J33"/>
  <c i="1" r="AV97"/>
  <c r="AT97"/>
  <c i="2" l="1" r="J39"/>
  <c r="J122"/>
  <c r="J97"/>
  <c r="J96"/>
  <c i="3" r="BK118"/>
  <c r="J118"/>
  <c r="J96"/>
  <c i="1" r="AN95"/>
  <c r="AZ94"/>
  <c r="W29"/>
  <c r="W31"/>
  <c i="5" r="J30"/>
  <c i="1" r="AG98"/>
  <c r="AN98"/>
  <c r="AW94"/>
  <c r="AK30"/>
  <c r="AY94"/>
  <c i="4" r="J30"/>
  <c i="1" r="AG97"/>
  <c r="AN97"/>
  <c i="4" l="1" r="J39"/>
  <c i="5" r="J39"/>
  <c i="1" r="AV94"/>
  <c r="AK29"/>
  <c i="3" r="J30"/>
  <c i="1" r="AG96"/>
  <c r="AN96"/>
  <c i="3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<sst xmlns="http://schemas.openxmlformats.org/spreadsheetml/2006/main">
  <si>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</si>
  <si>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</si>
  <si>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</si>
  <si>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</si>
  <si>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</si>
  <si>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{7f91afc8-f3a7-4a33-8114-31e253430812}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</si>
  <si>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</si>
  <si>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</si>
  <si>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</si>
  <si>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</si>
  <si>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</si>
  <si>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</si>
  <si>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</si>
  <si>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</si>
  <si>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Y044-2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</si>
  <si>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</si>
  <si>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</si>
  <si>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2B - Interakční prvek I 07 B (N) v k.ú. Horní Ves u Mariánských Lázní</t>
  </si>
  <si>
    <t>KSO:</t>
  </si>
  <si>
    <t>CC-CZ:</t>
  </si>
  <si>
    <t>Místo:</t>
  </si>
  <si>
    <t>Horní Ves u Mariánských Lázní</t>
  </si>
  <si>
    <t>Datum:</t>
  </si>
  <si>
    <t>10. 4. 2019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</si>
  <si>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</si>
  <si>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</si>
  <si>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</si>
  <si>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</si>
  <si>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</si>
  <si>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</si>
  <si>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</si>
  <si>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</si>
  <si>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</si>
  <si>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</si>
  <si>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</si>
  <si>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</si>
  <si>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</si>
  <si>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</si>
  <si>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</si>
  <si>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</si>
  <si>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</si>
  <si>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</si>
  <si>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</si>
  <si>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</si>
  <si>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</si>
  <si>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</si>
  <si>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</si>
  <si>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</si>
  <si>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</si>
  <si>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</si>
  <si>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</si>
  <si>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</si>
  <si>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</si>
  <si>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</si>
  <si>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</si>
  <si>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</si>
  <si>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</si>
  <si>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</si>
  <si>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</si>
  <si>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</si>
  <si>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</si>
  <si>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</si>
  <si>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</si>
  <si>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</si>
  <si>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</si>
  <si>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</si>
  <si>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</si>
  <si>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</si>
  <si>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</si>
  <si>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</si>
  <si>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</si>
  <si>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</si>
  <si>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</si>
  <si>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</si>
  <si>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</si>
  <si>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</si>
  <si>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</si>
  <si>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</si>
  <si>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</si>
  <si>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</si>
  <si>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</si>
  <si>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Interakční prvek I 07 (N)</t>
  </si>
  <si>
    <t>STA</t>
  </si>
  <si>
    <t>1</t>
  </si>
  <si>
    <t>{16591266-4b98-4477-b922-669d81883537}</t>
  </si>
  <si>
    <t>2</t>
  </si>
  <si>
    <t>následná péče 1. rok</t>
  </si>
  <si>
    <t>{599cdabc-77e3-4c7b-ae17-f38bea99f24b}</t>
  </si>
  <si>
    <t>20</t>
  </si>
  <si>
    <t xml:space="preserve">následná péče 2. rok </t>
  </si>
  <si>
    <t>{4f5fefba-c3a0-49b7-a92f-035a4e15dada}</t>
  </si>
  <si>
    <t>25</t>
  </si>
  <si>
    <t>následná péče 3. rok</t>
  </si>
  <si>
    <t>{1238c5df-e691-42ae-9431-7df6822d74f2}</t>
  </si>
  <si>
    <t>KRYCÍ LIST SOUPISU PRACÍ</t>
  </si>
  <si>
    <t>Objekt:</t>
  </si>
  <si>
    <t>10 - Interakční prvek I 07 (N)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</si>
  <si>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</si>
  <si>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</si>
  <si>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</si>
  <si>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</si>
  <si>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</si>
  <si>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</si>
  <si>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Výsadba</t>
  </si>
  <si>
    <t xml:space="preserve">    01.01.2019 - Dokončovací péče v roce výsadby</t>
  </si>
  <si>
    <t xml:space="preserve">    9 - Ostatní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</si>
  <si>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</si>
  <si>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</si>
  <si>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</si>
  <si>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</si>
  <si>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</si>
  <si>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</si>
  <si>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</si>
  <si>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</si>
  <si>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</si>
  <si>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</si>
  <si>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</si>
  <si>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</si>
  <si>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</si>
  <si>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</si>
  <si>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</si>
  <si>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</si>
  <si>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</si>
  <si>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Výsadba</t>
  </si>
  <si>
    <t>K</t>
  </si>
  <si>
    <t>111151121</t>
  </si>
  <si>
    <t>Pokosení trávníku plochy do 1000 m2 s odvozem do 20 km v rovině a svahu do 1:5</t>
  </si>
  <si>
    <t>m2</t>
  </si>
  <si>
    <t>CS ÚRS 2019 01</t>
  </si>
  <si>
    <t>4</t>
  </si>
  <si>
    <t>VV</t>
  </si>
  <si>
    <t>3128 "přípravné práce</t>
  </si>
  <si>
    <t>Součet</t>
  </si>
  <si>
    <t>181411131</t>
  </si>
  <si>
    <t>Založení lučního trávníku výsevem plochy do 1000 m2 v rovině a ve svahu do 1:5</t>
  </si>
  <si>
    <t xml:space="preserve">3130*0,3 "předpokladaná výměra trávníku 30% výměry pozemku </t>
  </si>
  <si>
    <t>3</t>
  </si>
  <si>
    <t>M</t>
  </si>
  <si>
    <t>005724100</t>
  </si>
  <si>
    <t>osivo směs travní luční</t>
  </si>
  <si>
    <t>kg</t>
  </si>
  <si>
    <t>8</t>
  </si>
  <si>
    <t>6</t>
  </si>
  <si>
    <t>939*0,007</t>
  </si>
  <si>
    <t>183402121</t>
  </si>
  <si>
    <t>Rozrušení půdy souvislé plochy do 500 m2 hloubky do 150 mm v rovině a svahu do 1:5</t>
  </si>
  <si>
    <t>7</t>
  </si>
  <si>
    <t>183403151</t>
  </si>
  <si>
    <t>Obdělání půdy smykováním v rovině a svahu do 1:5</t>
  </si>
  <si>
    <t>183403161</t>
  </si>
  <si>
    <t>Obdělání půdy vláčením v rovině a svahu do 1:5</t>
  </si>
  <si>
    <t>12</t>
  </si>
  <si>
    <t>11</t>
  </si>
  <si>
    <t>183403162</t>
  </si>
  <si>
    <t>Obdělání půdy válením v rovině a svahu do 1:5</t>
  </si>
  <si>
    <t>14</t>
  </si>
  <si>
    <t>9</t>
  </si>
  <si>
    <t>183403171</t>
  </si>
  <si>
    <t>Obdělání půdy ručně v rovině a svahu do 1:5</t>
  </si>
  <si>
    <t>CS ÚRS 2017 01</t>
  </si>
  <si>
    <t>16</t>
  </si>
  <si>
    <t>184802613</t>
  </si>
  <si>
    <t>Chemické odplevelení po založení kultury postřikem hnízdově v rovině a svahu do 1:5</t>
  </si>
  <si>
    <t>18</t>
  </si>
  <si>
    <t xml:space="preserve">36*1 "stromy </t>
  </si>
  <si>
    <t>108*0,33 "keře</t>
  </si>
  <si>
    <t>183101114</t>
  </si>
  <si>
    <t>Hloubení jamek s výměnou půdy zeminy tř 1 až 4 objem do 0,125 m3 v rovině a svahu do 1:5</t>
  </si>
  <si>
    <t>kus</t>
  </si>
  <si>
    <t>13</t>
  </si>
  <si>
    <t>183101121</t>
  </si>
  <si>
    <t>Hloubení jámy 0,4 - 1,0m3 s výměnou půdy v rovině nebo svahu 1:5</t>
  </si>
  <si>
    <t>ks</t>
  </si>
  <si>
    <t>22</t>
  </si>
  <si>
    <t>182303111</t>
  </si>
  <si>
    <t>Doplnění zeminy nebo substrátu do jamek v rovinně a svahu do 1:5</t>
  </si>
  <si>
    <t>m3</t>
  </si>
  <si>
    <t>24</t>
  </si>
  <si>
    <t>36*1*0,5 "stromy</t>
  </si>
  <si>
    <t>108*0,05*0,5 "keře</t>
  </si>
  <si>
    <t>184102113</t>
  </si>
  <si>
    <t>Výsadba keřů s balem v rovině nebo svahu 1:5, se zálivkou</t>
  </si>
  <si>
    <t>26</t>
  </si>
  <si>
    <t>184102114</t>
  </si>
  <si>
    <t>Výsadba stromu s balem (400-500 mm průměr balu) v rovině nebo svahu 1:5, se zálivkou</t>
  </si>
  <si>
    <t>28</t>
  </si>
  <si>
    <t>026553041-1</t>
  </si>
  <si>
    <t>Acer pseudoplatanus v.2,2-2,5 m s balem</t>
  </si>
  <si>
    <t>R-pol.</t>
  </si>
  <si>
    <t>30</t>
  </si>
  <si>
    <t>17</t>
  </si>
  <si>
    <t>026553041-2</t>
  </si>
  <si>
    <t>sorbus aucuparia "edulis" v.2,2-2,5 m s balem</t>
  </si>
  <si>
    <t>32</t>
  </si>
  <si>
    <t>026553041-3</t>
  </si>
  <si>
    <t>prunus avium v.2,2-2,5 m s balem</t>
  </si>
  <si>
    <t>34</t>
  </si>
  <si>
    <t>19</t>
  </si>
  <si>
    <t>026553041-4</t>
  </si>
  <si>
    <t>juniperus communis v. 1,50 s balem</t>
  </si>
  <si>
    <t>36</t>
  </si>
  <si>
    <t>026553041-5</t>
  </si>
  <si>
    <t>corylus avellana 60-80 cm</t>
  </si>
  <si>
    <t>38</t>
  </si>
  <si>
    <t>026553041-6</t>
  </si>
  <si>
    <t>ligustrum vulgare 40 -50 cm</t>
  </si>
  <si>
    <t>40</t>
  </si>
  <si>
    <t>026553041-7</t>
  </si>
  <si>
    <t>sambucus nigra 40 - 50 cm</t>
  </si>
  <si>
    <t>42</t>
  </si>
  <si>
    <t>23</t>
  </si>
  <si>
    <t>026553041-8</t>
  </si>
  <si>
    <t>rosa cannina 40 - 50 cm</t>
  </si>
  <si>
    <t>44</t>
  </si>
  <si>
    <t>026553041-9</t>
  </si>
  <si>
    <t>prunus padus 40-50cm</t>
  </si>
  <si>
    <t>46</t>
  </si>
  <si>
    <t>026553041-10</t>
  </si>
  <si>
    <t>crataegus laevigata 40-50cm</t>
  </si>
  <si>
    <t>48</t>
  </si>
  <si>
    <t>026553041-11</t>
  </si>
  <si>
    <t>rosa rubiginosa 40-50cm</t>
  </si>
  <si>
    <t>50</t>
  </si>
  <si>
    <t>27</t>
  </si>
  <si>
    <t>026553041-12</t>
  </si>
  <si>
    <t>viburnum opulus 40-50cm</t>
  </si>
  <si>
    <t>52</t>
  </si>
  <si>
    <t>026553041-13</t>
  </si>
  <si>
    <t>prunus spinosa 40-50cm</t>
  </si>
  <si>
    <t>54</t>
  </si>
  <si>
    <t>29</t>
  </si>
  <si>
    <t>026553041-14</t>
  </si>
  <si>
    <t>euonymus europaeus 40-50cm</t>
  </si>
  <si>
    <t>56</t>
  </si>
  <si>
    <t>026553041-15</t>
  </si>
  <si>
    <t>lonicera xylosteum 40-50cm</t>
  </si>
  <si>
    <t>58</t>
  </si>
  <si>
    <t>31</t>
  </si>
  <si>
    <t>184215133</t>
  </si>
  <si>
    <t>Ukotvení dřeviny třemi kůly 2,5-3m, průměr do 8-10 cm s příčkami a úvazkem (vč. osazení kůlů)</t>
  </si>
  <si>
    <t>60</t>
  </si>
  <si>
    <t>kůly na ukotvení stromů, kůl frézovaný s fazetou a špicí, pr. 7cm, délka 250cm, 3ks/1strom</t>
  </si>
  <si>
    <t>62</t>
  </si>
  <si>
    <t>33</t>
  </si>
  <si>
    <t>příčka z půlené frézované kulatiny pr. 9cm, délka 60cm, 3ks/1strom</t>
  </si>
  <si>
    <t>64</t>
  </si>
  <si>
    <t>úvazek pružný</t>
  </si>
  <si>
    <t>66</t>
  </si>
  <si>
    <t>184215412</t>
  </si>
  <si>
    <t>Zhotovení závlahové mísy v rovině - svah 1:5, o prům. přes 0,5 do 1m</t>
  </si>
  <si>
    <t>68</t>
  </si>
  <si>
    <t>35</t>
  </si>
  <si>
    <t>184215413</t>
  </si>
  <si>
    <t>Zhotovení závlahové mísy v rovině - svah 1:5, o prům. přes 1m</t>
  </si>
  <si>
    <t>70</t>
  </si>
  <si>
    <t>184501131-1</t>
  </si>
  <si>
    <t>Zhotovení obalu kmene a spodních částí větví stromu v rovině a svahu do 1:5</t>
  </si>
  <si>
    <t>72</t>
  </si>
  <si>
    <t>37</t>
  </si>
  <si>
    <t>plastový obal do v.nasazení koruny</t>
  </si>
  <si>
    <t>bm</t>
  </si>
  <si>
    <t>74</t>
  </si>
  <si>
    <t>184818112</t>
  </si>
  <si>
    <t>Výchovný řez při výsadbě při výše stromu přes 3m</t>
  </si>
  <si>
    <t>76</t>
  </si>
  <si>
    <t>39</t>
  </si>
  <si>
    <t>185802114</t>
  </si>
  <si>
    <t>Hnojení půdy umělým hnojivem k jednotlivým rostlinám v rovině a svahu do 1:5</t>
  </si>
  <si>
    <t>kpl</t>
  </si>
  <si>
    <t>78</t>
  </si>
  <si>
    <t xml:space="preserve">umělé hnojivo  tablety</t>
  </si>
  <si>
    <t>tabl.</t>
  </si>
  <si>
    <t>80</t>
  </si>
  <si>
    <t>36*4 "stromy 4 tabl./kus</t>
  </si>
  <si>
    <t>108*1 "keře 1 tabl./kus</t>
  </si>
  <si>
    <t>41</t>
  </si>
  <si>
    <t>10-1</t>
  </si>
  <si>
    <t>ochrana dřevin před okusem chemicky v rovině a ve svahu do 1:5 - keře (vč. přípravku na bázi lanolinu)</t>
  </si>
  <si>
    <t>82</t>
  </si>
  <si>
    <t>184001003</t>
  </si>
  <si>
    <t>úprava stávajících porostů (prořez, odstranění odumřelých stromů a případné pěstební zásahy)</t>
  </si>
  <si>
    <t>84</t>
  </si>
  <si>
    <t>01.01.2019</t>
  </si>
  <si>
    <t>Dokončovací péče v roce výsadby</t>
  </si>
  <si>
    <t>51</t>
  </si>
  <si>
    <t>180059903</t>
  </si>
  <si>
    <t>Povýsadbová péče - trávník dle ČSN 83 9031</t>
  </si>
  <si>
    <t>86</t>
  </si>
  <si>
    <t>3130*0,3 "předpokladaná výměra trávníku 30% výměry pozemku 3130 m2 * 30% (činnosti dle ČSN)</t>
  </si>
  <si>
    <t>184911431</t>
  </si>
  <si>
    <t>Mulčování výsadby při tl. mulče přes 100 mm do 150 mm (drcená kůra) v rovině až svah 1:5</t>
  </si>
  <si>
    <t>88</t>
  </si>
  <si>
    <t>36*1,0 "stromy</t>
  </si>
  <si>
    <t>53</t>
  </si>
  <si>
    <t>drcená kůra na mulčování</t>
  </si>
  <si>
    <t>90</t>
  </si>
  <si>
    <t>71,64*0,15</t>
  </si>
  <si>
    <t>185804311</t>
  </si>
  <si>
    <t>Zalití rostlin vodou plocha do 20 m2</t>
  </si>
  <si>
    <t>92</t>
  </si>
  <si>
    <t>36*0,1*5 "stromy 100 l/ks</t>
  </si>
  <si>
    <t>43</t>
  </si>
  <si>
    <t>94</t>
  </si>
  <si>
    <t>108*0,33*0,025*5 "keře 25l/m2</t>
  </si>
  <si>
    <t>185851121</t>
  </si>
  <si>
    <t>Dovoz vody na zálivku do 1000 m</t>
  </si>
  <si>
    <t>96</t>
  </si>
  <si>
    <t>45</t>
  </si>
  <si>
    <t>98</t>
  </si>
  <si>
    <t>185851129</t>
  </si>
  <si>
    <t>Příplatek k ceně za každých dalších i započatých 1000 m (zde 5000 m)</t>
  </si>
  <si>
    <t>100</t>
  </si>
  <si>
    <t>47</t>
  </si>
  <si>
    <t>102</t>
  </si>
  <si>
    <t>Ostatní konstrukce a práce</t>
  </si>
  <si>
    <t>73</t>
  </si>
  <si>
    <t>952100001</t>
  </si>
  <si>
    <t>Archeologická činnost (dohled, průzkum)</t>
  </si>
  <si>
    <t>104</t>
  </si>
  <si>
    <t>952100001.1</t>
  </si>
  <si>
    <t>geodetické práce</t>
  </si>
  <si>
    <t>106</t>
  </si>
  <si>
    <t>1 "vytyčení plochy výsadby</t>
  </si>
  <si>
    <t>952100001.2</t>
  </si>
  <si>
    <t>zařízení staveniště</t>
  </si>
  <si>
    <t>108</t>
  </si>
  <si>
    <t>952100001.3</t>
  </si>
  <si>
    <t>dokumentace skutečného provedení stavby</t>
  </si>
  <si>
    <t>110</t>
  </si>
  <si>
    <t>998</t>
  </si>
  <si>
    <t>Přesun hmot</t>
  </si>
  <si>
    <t>75</t>
  </si>
  <si>
    <t>998231311</t>
  </si>
  <si>
    <t>Přesun hmot pro sadovnické a krajinářské úpravy vodorovně do 5000 m</t>
  </si>
  <si>
    <t>t</t>
  </si>
  <si>
    <t>112</t>
  </si>
  <si>
    <t>15 - následná péče 1. rok</t>
  </si>
  <si>
    <t xml:space="preserve">    1 - Rozvojová a udržovací péče</t>
  </si>
  <si>
    <t>Rozvojová a udržovací péče</t>
  </si>
  <si>
    <t>Pokosení trávníku plochy nad 1000 m2 s odvozem do 20 km v rovině a svahu do 1:5 - 3 x ročně</t>
  </si>
  <si>
    <t>3128*3</t>
  </si>
  <si>
    <t>181411140</t>
  </si>
  <si>
    <t>vyžínání sazenic - 3x ročně</t>
  </si>
  <si>
    <t>108*0,33*3 "keře</t>
  </si>
  <si>
    <t>181411150</t>
  </si>
  <si>
    <t>36*1*3 "stromy</t>
  </si>
  <si>
    <t>ochrana dřevin před okusem chemicky v rovině a ve svahu do 1:5 (vč. přípravku na bázi lanolinu) - 2 x ročně</t>
  </si>
  <si>
    <t>108*2 "keře</t>
  </si>
  <si>
    <t>5</t>
  </si>
  <si>
    <t>181411170</t>
  </si>
  <si>
    <t>kontrola a úprava kotvení úvazků (2x ročně)</t>
  </si>
  <si>
    <t>181411180</t>
  </si>
  <si>
    <t>údržba porostu (výchovný řez)</t>
  </si>
  <si>
    <t>36*0,1*5 "stromy</t>
  </si>
  <si>
    <t>108*0,33*0,025*5 "keře</t>
  </si>
  <si>
    <t>doplnění mulče - mulčování výsadby při tl. Mulče přes 100mm do 150mm (drcená kůra v rovině až svah 1:5</t>
  </si>
  <si>
    <t>108*0,33+36 "keře+stromy</t>
  </si>
  <si>
    <t>71,64*0,15*0,5 "pro doplnění bude potřeba cca 50% celkového množství</t>
  </si>
  <si>
    <t xml:space="preserve">20 - následná péče 2. rok </t>
  </si>
  <si>
    <t>1 - Rozvojová a udržovací péče</t>
  </si>
  <si>
    <t>-1660404906</t>
  </si>
  <si>
    <t>2140518697</t>
  </si>
  <si>
    <t>-1316121098</t>
  </si>
  <si>
    <t>-1531001374</t>
  </si>
  <si>
    <t>-1421884585</t>
  </si>
  <si>
    <t>824650798</t>
  </si>
  <si>
    <t>367884315</t>
  </si>
  <si>
    <t>-408102895</t>
  </si>
  <si>
    <t>-1052702645</t>
  </si>
  <si>
    <t>1174214461</t>
  </si>
  <si>
    <t>-1743018334</t>
  </si>
  <si>
    <t>-982238936</t>
  </si>
  <si>
    <t>-2083722076</t>
  </si>
  <si>
    <t>-1013838154</t>
  </si>
  <si>
    <t>25 - následná péče 3. rok</t>
  </si>
  <si>
    <t>1732690030</t>
  </si>
  <si>
    <t>1488283616</t>
  </si>
  <si>
    <t>86832639</t>
  </si>
  <si>
    <t>1089368105</t>
  </si>
  <si>
    <t>1803601426</t>
  </si>
  <si>
    <t>527917987</t>
  </si>
  <si>
    <t>-1241009023</t>
  </si>
  <si>
    <t>899388518</t>
  </si>
  <si>
    <t>-924425928</t>
  </si>
  <si>
    <t>-310567172</t>
  </si>
  <si>
    <t>-1681933216</t>
  </si>
  <si>
    <t>-1191299428</t>
  </si>
  <si>
    <t>1276118351</t>
  </si>
  <si>
    <t>-424988617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</si>
</sst>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Y044-2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Objekt 2B - Interakční prvek I 07 B (N) v k.ú. Horní Ves u Mariánských Lázní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Horní Ves u Mariánských Lázní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10. 4. 2019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Milan Hájek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'10 - Interakční prvek I 0...'!J30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'10 - Interakční prvek I 0...'!P121</f>
        <v>0</v>
      </c>
      <c r="AV95" s="127">
        <f>'10 - Interakční prvek I 0...'!J33</f>
        <v>0</v>
      </c>
      <c r="AW95" s="127">
        <f>'10 - Interakční prvek I 0...'!J34</f>
        <v>0</v>
      </c>
      <c r="AX95" s="127">
        <f>'10 - Interakční prvek I 0...'!J35</f>
        <v>0</v>
      </c>
      <c r="AY95" s="127">
        <f>'10 - Interakční prvek I 0...'!J36</f>
        <v>0</v>
      </c>
      <c r="AZ95" s="127">
        <f>'10 - Interakční prvek I 0...'!F33</f>
        <v>0</v>
      </c>
      <c r="BA95" s="127">
        <f>'10 - Interakční prvek I 0...'!F34</f>
        <v>0</v>
      </c>
      <c r="BB95" s="127">
        <f>'10 - Interakční prvek I 0...'!F35</f>
        <v>0</v>
      </c>
      <c r="BC95" s="127">
        <f>'10 - Interakční prvek I 0...'!F36</f>
        <v>0</v>
      </c>
      <c r="BD95" s="129">
        <f>'10 - Interakční prvek I 0...'!F37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'15 - následná péče 1. rok'!J30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'15 - následná péče 1. rok'!P118</f>
        <v>0</v>
      </c>
      <c r="AV96" s="127">
        <f>'15 - následná péče 1. rok'!J33</f>
        <v>0</v>
      </c>
      <c r="AW96" s="127">
        <f>'15 - následná péče 1. rok'!J34</f>
        <v>0</v>
      </c>
      <c r="AX96" s="127">
        <f>'15 - následná péče 1. rok'!J35</f>
        <v>0</v>
      </c>
      <c r="AY96" s="127">
        <f>'15 - následná péče 1. rok'!J36</f>
        <v>0</v>
      </c>
      <c r="AZ96" s="127">
        <f>'15 - následná péče 1. rok'!F33</f>
        <v>0</v>
      </c>
      <c r="BA96" s="127">
        <f>'15 - následná péče 1. rok'!F34</f>
        <v>0</v>
      </c>
      <c r="BB96" s="127">
        <f>'15 - následná péče 1. rok'!F35</f>
        <v>0</v>
      </c>
      <c r="BC96" s="127">
        <f>'15 - následná péče 1. rok'!F36</f>
        <v>0</v>
      </c>
      <c r="BD96" s="129">
        <f>'15 - následná péče 1. rok'!F37</f>
        <v>0</v>
      </c>
      <c r="BE96" s="7"/>
      <c r="BT96" s="130" t="s">
        <v>83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'20 - následná péče 2. rok 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'20 - následná péče 2. rok '!P117</f>
        <v>0</v>
      </c>
      <c r="AV97" s="127">
        <f>'20 - následná péče 2. rok '!J33</f>
        <v>0</v>
      </c>
      <c r="AW97" s="127">
        <f>'20 - následná péče 2. rok '!J34</f>
        <v>0</v>
      </c>
      <c r="AX97" s="127">
        <f>'20 - následná péče 2. rok '!J35</f>
        <v>0</v>
      </c>
      <c r="AY97" s="127">
        <f>'20 - následná péče 2. rok '!J36</f>
        <v>0</v>
      </c>
      <c r="AZ97" s="127">
        <f>'20 - následná péče 2. rok '!F33</f>
        <v>0</v>
      </c>
      <c r="BA97" s="127">
        <f>'20 - následná péče 2. rok '!F34</f>
        <v>0</v>
      </c>
      <c r="BB97" s="127">
        <f>'20 - následná péče 2. rok '!F35</f>
        <v>0</v>
      </c>
      <c r="BC97" s="127">
        <f>'20 - následná péče 2. rok '!F36</f>
        <v>0</v>
      </c>
      <c r="BD97" s="129">
        <f>'20 - následná péče 2. rok '!F37</f>
        <v>0</v>
      </c>
      <c r="BE97" s="7"/>
      <c r="BT97" s="130" t="s">
        <v>83</v>
      </c>
      <c r="BV97" s="130" t="s">
        <v>77</v>
      </c>
      <c r="BW97" s="130" t="s">
        <v>90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'25 - následná péče 3. rok'!J30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'25 - následná péče 3. rok'!P117</f>
        <v>0</v>
      </c>
      <c r="AV98" s="132">
        <f>'25 - následná péče 3. rok'!J33</f>
        <v>0</v>
      </c>
      <c r="AW98" s="132">
        <f>'25 - následná péče 3. rok'!J34</f>
        <v>0</v>
      </c>
      <c r="AX98" s="132">
        <f>'25 - následná péče 3. rok'!J35</f>
        <v>0</v>
      </c>
      <c r="AY98" s="132">
        <f>'25 - následná péče 3. rok'!J36</f>
        <v>0</v>
      </c>
      <c r="AZ98" s="132">
        <f>'25 - následná péče 3. rok'!F33</f>
        <v>0</v>
      </c>
      <c r="BA98" s="132">
        <f>'25 - následná péče 3. rok'!F34</f>
        <v>0</v>
      </c>
      <c r="BB98" s="132">
        <f>'25 - následná péče 3. rok'!F35</f>
        <v>0</v>
      </c>
      <c r="BC98" s="132">
        <f>'25 - následná péče 3. rok'!F36</f>
        <v>0</v>
      </c>
      <c r="BD98" s="134">
        <f>'25 - následná péče 3. rok'!F37</f>
        <v>0</v>
      </c>
      <c r="BE98" s="7"/>
      <c r="BT98" s="130" t="s">
        <v>83</v>
      </c>
      <c r="BV98" s="130" t="s">
        <v>77</v>
      </c>
      <c r="BW98" s="130" t="s">
        <v>93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QkHqwapazB0X9e1ytqYtW7iSApu7XNTlgsXGRBNU/SdmIgGmTJFr3Co/lmIoMlafYpRMOCJpss2UfztQf3ABTg==" hashValue="F0Tfz4WkMwfBKGX/q3REzvA3Gt7zywV3ikFhWij9wklxZFxT/CbN9iGSS2uzX394Hyd+4SswP2/1Nej/hCVpK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 - Interakční prvek I 0...'!C2" display="/"/>
    <hyperlink ref="A96" location="'15 - následná péče 1. rok'!C2" display="/"/>
    <hyperlink ref="A97" location="'20 - následná péče 2. rok '!C2" display="/"/>
    <hyperlink ref="A98" location="'25 - následná péče 3. ro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2B - Interakční prvek I 07 B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ROUND((SUM(BE121:BE205)),  2)</f>
        <v>0</v>
      </c>
      <c r="G33" s="37"/>
      <c r="H33" s="37"/>
      <c r="I33" s="154">
        <v>0.20999999999999999</v>
      </c>
      <c r="J33" s="153">
        <f>ROUND(((SUM(BE121:BE205))*I33),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ROUND((SUM(BF121:BF205)),  2)</f>
        <v>0</v>
      </c>
      <c r="G34" s="37"/>
      <c r="H34" s="37"/>
      <c r="I34" s="154">
        <v>0.14999999999999999</v>
      </c>
      <c r="J34" s="153">
        <f>ROUND(((SUM(BF121:BF205))*I34),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ROUND((SUM(BG121:BG205)),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ROUND((SUM(BH121:BH205)),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ROUND((SUM(BI121:BI205)),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2B - Interakční prvek I 07 B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10 - Interakční prvek I 07 (N)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J180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J198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J204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3.25" customHeight="1">
      <c r="A111" s="37"/>
      <c r="B111" s="38"/>
      <c r="C111" s="39"/>
      <c r="D111" s="39"/>
      <c r="E111" s="173" t="str">
        <f>E7</f>
        <v>Objekt 2B - Interakční prvek I 07 B (N) v k.ú. Horní Ves u Mariánských Lázní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10 - Interakční prvek I 07 (N)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Horní Ves u Mariánských Lázní</v>
      </c>
      <c r="G115" s="39"/>
      <c r="H115" s="39"/>
      <c r="I115" s="31" t="s">
        <v>22</v>
      </c>
      <c r="J115" s="78" t="str">
        <f>IF(J12="","",J12)</f>
        <v>10. 4. 2019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Milan Hájek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108</v>
      </c>
      <c r="D120" s="193" t="s">
        <v>60</v>
      </c>
      <c r="E120" s="193" t="s">
        <v>56</v>
      </c>
      <c r="F120" s="193" t="s">
        <v>57</v>
      </c>
      <c r="G120" s="193" t="s">
        <v>109</v>
      </c>
      <c r="H120" s="193" t="s">
        <v>110</v>
      </c>
      <c r="I120" s="193" t="s">
        <v>111</v>
      </c>
      <c r="J120" s="193" t="s">
        <v>99</v>
      </c>
      <c r="K120" s="194" t="s">
        <v>112</v>
      </c>
      <c r="L120" s="195"/>
      <c r="M120" s="99" t="s">
        <v>1</v>
      </c>
      <c r="N120" s="100" t="s">
        <v>39</v>
      </c>
      <c r="O120" s="100" t="s">
        <v>113</v>
      </c>
      <c r="P120" s="100" t="s">
        <v>114</v>
      </c>
      <c r="Q120" s="100" t="s">
        <v>115</v>
      </c>
      <c r="R120" s="100" t="s">
        <v>116</v>
      </c>
      <c r="S120" s="100" t="s">
        <v>117</v>
      </c>
      <c r="T120" s="101" t="s">
        <v>118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119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0.0087330000000000012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101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74</v>
      </c>
      <c r="E122" s="204" t="s">
        <v>120</v>
      </c>
      <c r="F122" s="204" t="s">
        <v>121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P123+P180+P198+P204</f>
        <v>0</v>
      </c>
      <c r="Q122" s="209"/>
      <c r="R122" s="210">
        <f>R123+R180+R198+R204</f>
        <v>0.0087330000000000012</v>
      </c>
      <c r="S122" s="209"/>
      <c r="T122" s="211">
        <f>T123+T180+T198+T204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83</v>
      </c>
      <c r="AT122" s="213" t="s">
        <v>74</v>
      </c>
      <c r="AU122" s="213" t="s">
        <v>75</v>
      </c>
      <c r="AY122" s="212" t="s">
        <v>122</v>
      </c>
      <c r="BK122" s="214">
        <f>BK123+BK180+BK198+BK204</f>
        <v>0</v>
      </c>
    </row>
    <row r="123" s="12" customFormat="1" ht="22.8" customHeight="1">
      <c r="A123" s="12"/>
      <c r="B123" s="201"/>
      <c r="C123" s="202"/>
      <c r="D123" s="203" t="s">
        <v>74</v>
      </c>
      <c r="E123" s="215" t="s">
        <v>83</v>
      </c>
      <c r="F123" s="215" t="s">
        <v>123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SUM(P124:P179)</f>
        <v>0</v>
      </c>
      <c r="Q123" s="209"/>
      <c r="R123" s="210">
        <f>SUM(R124:R179)</f>
        <v>0.0087330000000000012</v>
      </c>
      <c r="S123" s="209"/>
      <c r="T123" s="211">
        <f>SUM(T124:T179)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83</v>
      </c>
      <c r="AT123" s="213" t="s">
        <v>74</v>
      </c>
      <c r="AU123" s="213" t="s">
        <v>83</v>
      </c>
      <c r="AY123" s="212" t="s">
        <v>122</v>
      </c>
      <c r="BK123" s="214">
        <f>SUM(BK124:BK179)</f>
        <v>0</v>
      </c>
    </row>
    <row r="124" s="2" customFormat="1" ht="24.15" customHeight="1">
      <c r="A124" s="37"/>
      <c r="B124" s="38"/>
      <c r="C124" s="217" t="s">
        <v>83</v>
      </c>
      <c r="D124" s="217" t="s">
        <v>124</v>
      </c>
      <c r="E124" s="218" t="s">
        <v>125</v>
      </c>
      <c r="F124" s="219" t="s">
        <v>126</v>
      </c>
      <c r="G124" s="220" t="s">
        <v>127</v>
      </c>
      <c r="H124" s="221">
        <v>3128</v>
      </c>
      <c r="I124" s="222"/>
      <c r="J124" s="223">
        <f>ROUND(I124*H124,2)</f>
        <v>0</v>
      </c>
      <c r="K124" s="219" t="s">
        <v>128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129</v>
      </c>
      <c r="AT124" s="228" t="s">
        <v>124</v>
      </c>
      <c r="AU124" s="228" t="s">
        <v>85</v>
      </c>
      <c r="AY124" s="16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129</v>
      </c>
      <c r="BM124" s="228" t="s">
        <v>85</v>
      </c>
    </row>
    <row r="125" s="13" customFormat="1">
      <c r="A125" s="13"/>
      <c r="B125" s="230"/>
      <c r="C125" s="231"/>
      <c r="D125" s="232" t="s">
        <v>130</v>
      </c>
      <c r="E125" s="233" t="s">
        <v>1</v>
      </c>
      <c r="F125" s="234" t="s">
        <v>131</v>
      </c>
      <c r="G125" s="231"/>
      <c r="H125" s="235">
        <v>3128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130</v>
      </c>
      <c r="AU125" s="241" t="s">
        <v>85</v>
      </c>
      <c r="AV125" s="13" t="s">
        <v>85</v>
      </c>
      <c r="AW125" s="13" t="s">
        <v>31</v>
      </c>
      <c r="AX125" s="13" t="s">
        <v>75</v>
      </c>
      <c r="AY125" s="241" t="s">
        <v>122</v>
      </c>
    </row>
    <row r="126" s="14" customFormat="1">
      <c r="A126" s="14"/>
      <c r="B126" s="242"/>
      <c r="C126" s="243"/>
      <c r="D126" s="232" t="s">
        <v>130</v>
      </c>
      <c r="E126" s="244" t="s">
        <v>1</v>
      </c>
      <c r="F126" s="245" t="s">
        <v>132</v>
      </c>
      <c r="G126" s="243"/>
      <c r="H126" s="246">
        <v>3128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130</v>
      </c>
      <c r="AU126" s="252" t="s">
        <v>85</v>
      </c>
      <c r="AV126" s="14" t="s">
        <v>129</v>
      </c>
      <c r="AW126" s="14" t="s">
        <v>31</v>
      </c>
      <c r="AX126" s="14" t="s">
        <v>83</v>
      </c>
      <c r="AY126" s="252" t="s">
        <v>122</v>
      </c>
    </row>
    <row r="127" s="2" customFormat="1" ht="24.15" customHeight="1">
      <c r="A127" s="37"/>
      <c r="B127" s="38"/>
      <c r="C127" s="217" t="s">
        <v>85</v>
      </c>
      <c r="D127" s="217" t="s">
        <v>124</v>
      </c>
      <c r="E127" s="218" t="s">
        <v>133</v>
      </c>
      <c r="F127" s="219" t="s">
        <v>134</v>
      </c>
      <c r="G127" s="220" t="s">
        <v>127</v>
      </c>
      <c r="H127" s="221">
        <v>939</v>
      </c>
      <c r="I127" s="222"/>
      <c r="J127" s="223">
        <f>ROUND(I127*H127,2)</f>
        <v>0</v>
      </c>
      <c r="K127" s="219" t="s">
        <v>128</v>
      </c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129</v>
      </c>
      <c r="AT127" s="228" t="s">
        <v>124</v>
      </c>
      <c r="AU127" s="228" t="s">
        <v>85</v>
      </c>
      <c r="AY127" s="16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129</v>
      </c>
      <c r="BM127" s="228" t="s">
        <v>129</v>
      </c>
    </row>
    <row r="128" s="13" customFormat="1">
      <c r="A128" s="13"/>
      <c r="B128" s="230"/>
      <c r="C128" s="231"/>
      <c r="D128" s="232" t="s">
        <v>130</v>
      </c>
      <c r="E128" s="233" t="s">
        <v>1</v>
      </c>
      <c r="F128" s="234" t="s">
        <v>135</v>
      </c>
      <c r="G128" s="231"/>
      <c r="H128" s="235">
        <v>939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130</v>
      </c>
      <c r="AU128" s="241" t="s">
        <v>85</v>
      </c>
      <c r="AV128" s="13" t="s">
        <v>85</v>
      </c>
      <c r="AW128" s="13" t="s">
        <v>31</v>
      </c>
      <c r="AX128" s="13" t="s">
        <v>75</v>
      </c>
      <c r="AY128" s="241" t="s">
        <v>122</v>
      </c>
    </row>
    <row r="129" s="14" customFormat="1">
      <c r="A129" s="14"/>
      <c r="B129" s="242"/>
      <c r="C129" s="243"/>
      <c r="D129" s="232" t="s">
        <v>130</v>
      </c>
      <c r="E129" s="244" t="s">
        <v>1</v>
      </c>
      <c r="F129" s="245" t="s">
        <v>132</v>
      </c>
      <c r="G129" s="243"/>
      <c r="H129" s="246">
        <v>939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130</v>
      </c>
      <c r="AU129" s="252" t="s">
        <v>85</v>
      </c>
      <c r="AV129" s="14" t="s">
        <v>129</v>
      </c>
      <c r="AW129" s="14" t="s">
        <v>31</v>
      </c>
      <c r="AX129" s="14" t="s">
        <v>83</v>
      </c>
      <c r="AY129" s="252" t="s">
        <v>122</v>
      </c>
    </row>
    <row r="130" s="2" customFormat="1" ht="14.4" customHeight="1">
      <c r="A130" s="37"/>
      <c r="B130" s="38"/>
      <c r="C130" s="253" t="s">
        <v>136</v>
      </c>
      <c r="D130" s="253" t="s">
        <v>137</v>
      </c>
      <c r="E130" s="254" t="s">
        <v>138</v>
      </c>
      <c r="F130" s="255" t="s">
        <v>139</v>
      </c>
      <c r="G130" s="256" t="s">
        <v>140</v>
      </c>
      <c r="H130" s="257">
        <v>6.5730000000000004</v>
      </c>
      <c r="I130" s="258"/>
      <c r="J130" s="259">
        <f>ROUND(I130*H130,2)</f>
        <v>0</v>
      </c>
      <c r="K130" s="255" t="s">
        <v>128</v>
      </c>
      <c r="L130" s="260"/>
      <c r="M130" s="261" t="s">
        <v>1</v>
      </c>
      <c r="N130" s="262" t="s">
        <v>40</v>
      </c>
      <c r="O130" s="90"/>
      <c r="P130" s="226">
        <f>O130*H130</f>
        <v>0</v>
      </c>
      <c r="Q130" s="226">
        <v>0.001</v>
      </c>
      <c r="R130" s="226">
        <f>Q130*H130</f>
        <v>0.0065730000000000007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141</v>
      </c>
      <c r="AT130" s="228" t="s">
        <v>137</v>
      </c>
      <c r="AU130" s="228" t="s">
        <v>85</v>
      </c>
      <c r="AY130" s="16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129</v>
      </c>
      <c r="BM130" s="228" t="s">
        <v>142</v>
      </c>
    </row>
    <row r="131" s="13" customFormat="1">
      <c r="A131" s="13"/>
      <c r="B131" s="230"/>
      <c r="C131" s="231"/>
      <c r="D131" s="232" t="s">
        <v>130</v>
      </c>
      <c r="E131" s="233" t="s">
        <v>1</v>
      </c>
      <c r="F131" s="234" t="s">
        <v>143</v>
      </c>
      <c r="G131" s="231"/>
      <c r="H131" s="235">
        <v>6.5730000000000004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130</v>
      </c>
      <c r="AU131" s="241" t="s">
        <v>85</v>
      </c>
      <c r="AV131" s="13" t="s">
        <v>85</v>
      </c>
      <c r="AW131" s="13" t="s">
        <v>31</v>
      </c>
      <c r="AX131" s="13" t="s">
        <v>75</v>
      </c>
      <c r="AY131" s="241" t="s">
        <v>122</v>
      </c>
    </row>
    <row r="132" s="2" customFormat="1" ht="24.15" customHeight="1">
      <c r="A132" s="37"/>
      <c r="B132" s="38"/>
      <c r="C132" s="217" t="s">
        <v>142</v>
      </c>
      <c r="D132" s="217" t="s">
        <v>124</v>
      </c>
      <c r="E132" s="218" t="s">
        <v>144</v>
      </c>
      <c r="F132" s="219" t="s">
        <v>145</v>
      </c>
      <c r="G132" s="220" t="s">
        <v>127</v>
      </c>
      <c r="H132" s="221">
        <v>939</v>
      </c>
      <c r="I132" s="222"/>
      <c r="J132" s="223">
        <f>ROUND(I132*H132,2)</f>
        <v>0</v>
      </c>
      <c r="K132" s="219" t="s">
        <v>128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85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129</v>
      </c>
      <c r="BM132" s="228" t="s">
        <v>141</v>
      </c>
    </row>
    <row r="133" s="2" customFormat="1" ht="14.4" customHeight="1">
      <c r="A133" s="37"/>
      <c r="B133" s="38"/>
      <c r="C133" s="217" t="s">
        <v>146</v>
      </c>
      <c r="D133" s="217" t="s">
        <v>124</v>
      </c>
      <c r="E133" s="218" t="s">
        <v>147</v>
      </c>
      <c r="F133" s="219" t="s">
        <v>148</v>
      </c>
      <c r="G133" s="220" t="s">
        <v>127</v>
      </c>
      <c r="H133" s="221">
        <v>939</v>
      </c>
      <c r="I133" s="222"/>
      <c r="J133" s="223">
        <f>ROUND(I133*H133,2)</f>
        <v>0</v>
      </c>
      <c r="K133" s="219" t="s">
        <v>128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129</v>
      </c>
      <c r="AT133" s="228" t="s">
        <v>124</v>
      </c>
      <c r="AU133" s="228" t="s">
        <v>85</v>
      </c>
      <c r="AY133" s="16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129</v>
      </c>
      <c r="BM133" s="228" t="s">
        <v>80</v>
      </c>
    </row>
    <row r="134" s="2" customFormat="1" ht="14.4" customHeight="1">
      <c r="A134" s="37"/>
      <c r="B134" s="38"/>
      <c r="C134" s="217" t="s">
        <v>141</v>
      </c>
      <c r="D134" s="217" t="s">
        <v>124</v>
      </c>
      <c r="E134" s="218" t="s">
        <v>149</v>
      </c>
      <c r="F134" s="219" t="s">
        <v>150</v>
      </c>
      <c r="G134" s="220" t="s">
        <v>127</v>
      </c>
      <c r="H134" s="221">
        <v>939</v>
      </c>
      <c r="I134" s="222"/>
      <c r="J134" s="223">
        <f>ROUND(I134*H134,2)</f>
        <v>0</v>
      </c>
      <c r="K134" s="219" t="s">
        <v>128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85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129</v>
      </c>
      <c r="BM134" s="228" t="s">
        <v>151</v>
      </c>
    </row>
    <row r="135" s="2" customFormat="1" ht="14.4" customHeight="1">
      <c r="A135" s="37"/>
      <c r="B135" s="38"/>
      <c r="C135" s="217" t="s">
        <v>152</v>
      </c>
      <c r="D135" s="217" t="s">
        <v>124</v>
      </c>
      <c r="E135" s="218" t="s">
        <v>153</v>
      </c>
      <c r="F135" s="219" t="s">
        <v>154</v>
      </c>
      <c r="G135" s="220" t="s">
        <v>127</v>
      </c>
      <c r="H135" s="221">
        <v>939</v>
      </c>
      <c r="I135" s="222"/>
      <c r="J135" s="223">
        <f>ROUND(I135*H135,2)</f>
        <v>0</v>
      </c>
      <c r="K135" s="219" t="s">
        <v>128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129</v>
      </c>
      <c r="AT135" s="228" t="s">
        <v>124</v>
      </c>
      <c r="AU135" s="228" t="s">
        <v>85</v>
      </c>
      <c r="AY135" s="16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129</v>
      </c>
      <c r="BM135" s="228" t="s">
        <v>155</v>
      </c>
    </row>
    <row r="136" s="2" customFormat="1" ht="14.4" customHeight="1">
      <c r="A136" s="37"/>
      <c r="B136" s="38"/>
      <c r="C136" s="217" t="s">
        <v>156</v>
      </c>
      <c r="D136" s="217" t="s">
        <v>124</v>
      </c>
      <c r="E136" s="218" t="s">
        <v>157</v>
      </c>
      <c r="F136" s="219" t="s">
        <v>158</v>
      </c>
      <c r="G136" s="220" t="s">
        <v>127</v>
      </c>
      <c r="H136" s="221">
        <v>939</v>
      </c>
      <c r="I136" s="222"/>
      <c r="J136" s="223">
        <f>ROUND(I136*H136,2)</f>
        <v>0</v>
      </c>
      <c r="K136" s="219" t="s">
        <v>159</v>
      </c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129</v>
      </c>
      <c r="AT136" s="228" t="s">
        <v>124</v>
      </c>
      <c r="AU136" s="228" t="s">
        <v>85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129</v>
      </c>
      <c r="BM136" s="228" t="s">
        <v>160</v>
      </c>
    </row>
    <row r="137" s="2" customFormat="1" ht="24.15" customHeight="1">
      <c r="A137" s="37"/>
      <c r="B137" s="38"/>
      <c r="C137" s="217" t="s">
        <v>80</v>
      </c>
      <c r="D137" s="217" t="s">
        <v>124</v>
      </c>
      <c r="E137" s="218" t="s">
        <v>161</v>
      </c>
      <c r="F137" s="219" t="s">
        <v>162</v>
      </c>
      <c r="G137" s="220" t="s">
        <v>127</v>
      </c>
      <c r="H137" s="221">
        <v>71.640000000000001</v>
      </c>
      <c r="I137" s="222"/>
      <c r="J137" s="223">
        <f>ROUND(I137*H137,2)</f>
        <v>0</v>
      </c>
      <c r="K137" s="219" t="s">
        <v>128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129</v>
      </c>
      <c r="AT137" s="228" t="s">
        <v>124</v>
      </c>
      <c r="AU137" s="228" t="s">
        <v>85</v>
      </c>
      <c r="AY137" s="16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129</v>
      </c>
      <c r="BM137" s="228" t="s">
        <v>163</v>
      </c>
    </row>
    <row r="138" s="13" customFormat="1">
      <c r="A138" s="13"/>
      <c r="B138" s="230"/>
      <c r="C138" s="231"/>
      <c r="D138" s="232" t="s">
        <v>130</v>
      </c>
      <c r="E138" s="233" t="s">
        <v>1</v>
      </c>
      <c r="F138" s="234" t="s">
        <v>164</v>
      </c>
      <c r="G138" s="231"/>
      <c r="H138" s="235">
        <v>36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130</v>
      </c>
      <c r="AU138" s="241" t="s">
        <v>85</v>
      </c>
      <c r="AV138" s="13" t="s">
        <v>85</v>
      </c>
      <c r="AW138" s="13" t="s">
        <v>31</v>
      </c>
      <c r="AX138" s="13" t="s">
        <v>75</v>
      </c>
      <c r="AY138" s="241" t="s">
        <v>122</v>
      </c>
    </row>
    <row r="139" s="13" customFormat="1">
      <c r="A139" s="13"/>
      <c r="B139" s="230"/>
      <c r="C139" s="231"/>
      <c r="D139" s="232" t="s">
        <v>130</v>
      </c>
      <c r="E139" s="233" t="s">
        <v>1</v>
      </c>
      <c r="F139" s="234" t="s">
        <v>165</v>
      </c>
      <c r="G139" s="231"/>
      <c r="H139" s="235">
        <v>35.640000000000001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85</v>
      </c>
      <c r="AV139" s="13" t="s">
        <v>85</v>
      </c>
      <c r="AW139" s="13" t="s">
        <v>31</v>
      </c>
      <c r="AX139" s="13" t="s">
        <v>75</v>
      </c>
      <c r="AY139" s="241" t="s">
        <v>122</v>
      </c>
    </row>
    <row r="140" s="14" customFormat="1">
      <c r="A140" s="14"/>
      <c r="B140" s="242"/>
      <c r="C140" s="243"/>
      <c r="D140" s="232" t="s">
        <v>130</v>
      </c>
      <c r="E140" s="244" t="s">
        <v>1</v>
      </c>
      <c r="F140" s="245" t="s">
        <v>132</v>
      </c>
      <c r="G140" s="243"/>
      <c r="H140" s="246">
        <v>71.640000000000001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130</v>
      </c>
      <c r="AU140" s="252" t="s">
        <v>85</v>
      </c>
      <c r="AV140" s="14" t="s">
        <v>129</v>
      </c>
      <c r="AW140" s="14" t="s">
        <v>31</v>
      </c>
      <c r="AX140" s="14" t="s">
        <v>83</v>
      </c>
      <c r="AY140" s="252" t="s">
        <v>122</v>
      </c>
    </row>
    <row r="141" s="2" customFormat="1" ht="24.15" customHeight="1">
      <c r="A141" s="37"/>
      <c r="B141" s="38"/>
      <c r="C141" s="217" t="s">
        <v>151</v>
      </c>
      <c r="D141" s="217" t="s">
        <v>124</v>
      </c>
      <c r="E141" s="218" t="s">
        <v>166</v>
      </c>
      <c r="F141" s="219" t="s">
        <v>167</v>
      </c>
      <c r="G141" s="220" t="s">
        <v>168</v>
      </c>
      <c r="H141" s="221">
        <v>108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85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129</v>
      </c>
      <c r="BM141" s="228" t="s">
        <v>88</v>
      </c>
    </row>
    <row r="142" s="2" customFormat="1" ht="24.15" customHeight="1">
      <c r="A142" s="37"/>
      <c r="B142" s="38"/>
      <c r="C142" s="217" t="s">
        <v>169</v>
      </c>
      <c r="D142" s="217" t="s">
        <v>124</v>
      </c>
      <c r="E142" s="218" t="s">
        <v>170</v>
      </c>
      <c r="F142" s="219" t="s">
        <v>171</v>
      </c>
      <c r="G142" s="220" t="s">
        <v>172</v>
      </c>
      <c r="H142" s="221">
        <v>36</v>
      </c>
      <c r="I142" s="222"/>
      <c r="J142" s="223">
        <f>ROUND(I142*H142,2)</f>
        <v>0</v>
      </c>
      <c r="K142" s="219" t="s">
        <v>128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129</v>
      </c>
      <c r="AT142" s="228" t="s">
        <v>124</v>
      </c>
      <c r="AU142" s="228" t="s">
        <v>85</v>
      </c>
      <c r="AY142" s="16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129</v>
      </c>
      <c r="BM142" s="228" t="s">
        <v>173</v>
      </c>
    </row>
    <row r="143" s="2" customFormat="1" ht="24.15" customHeight="1">
      <c r="A143" s="37"/>
      <c r="B143" s="38"/>
      <c r="C143" s="217" t="s">
        <v>75</v>
      </c>
      <c r="D143" s="217" t="s">
        <v>124</v>
      </c>
      <c r="E143" s="218" t="s">
        <v>174</v>
      </c>
      <c r="F143" s="219" t="s">
        <v>175</v>
      </c>
      <c r="G143" s="220" t="s">
        <v>176</v>
      </c>
      <c r="H143" s="221">
        <v>20.699999999999999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85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129</v>
      </c>
      <c r="BM143" s="228" t="s">
        <v>177</v>
      </c>
    </row>
    <row r="144" s="13" customFormat="1">
      <c r="A144" s="13"/>
      <c r="B144" s="230"/>
      <c r="C144" s="231"/>
      <c r="D144" s="232" t="s">
        <v>130</v>
      </c>
      <c r="E144" s="233" t="s">
        <v>1</v>
      </c>
      <c r="F144" s="234" t="s">
        <v>178</v>
      </c>
      <c r="G144" s="231"/>
      <c r="H144" s="235">
        <v>18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130</v>
      </c>
      <c r="AU144" s="241" t="s">
        <v>85</v>
      </c>
      <c r="AV144" s="13" t="s">
        <v>85</v>
      </c>
      <c r="AW144" s="13" t="s">
        <v>31</v>
      </c>
      <c r="AX144" s="13" t="s">
        <v>75</v>
      </c>
      <c r="AY144" s="241" t="s">
        <v>122</v>
      </c>
    </row>
    <row r="145" s="13" customFormat="1">
      <c r="A145" s="13"/>
      <c r="B145" s="230"/>
      <c r="C145" s="231"/>
      <c r="D145" s="232" t="s">
        <v>130</v>
      </c>
      <c r="E145" s="233" t="s">
        <v>1</v>
      </c>
      <c r="F145" s="234" t="s">
        <v>179</v>
      </c>
      <c r="G145" s="231"/>
      <c r="H145" s="235">
        <v>2.7000000000000002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130</v>
      </c>
      <c r="AU145" s="241" t="s">
        <v>85</v>
      </c>
      <c r="AV145" s="13" t="s">
        <v>85</v>
      </c>
      <c r="AW145" s="13" t="s">
        <v>31</v>
      </c>
      <c r="AX145" s="13" t="s">
        <v>75</v>
      </c>
      <c r="AY145" s="241" t="s">
        <v>122</v>
      </c>
    </row>
    <row r="146" s="14" customFormat="1">
      <c r="A146" s="14"/>
      <c r="B146" s="242"/>
      <c r="C146" s="243"/>
      <c r="D146" s="232" t="s">
        <v>130</v>
      </c>
      <c r="E146" s="244" t="s">
        <v>1</v>
      </c>
      <c r="F146" s="245" t="s">
        <v>132</v>
      </c>
      <c r="G146" s="243"/>
      <c r="H146" s="246">
        <v>20.699999999999999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130</v>
      </c>
      <c r="AU146" s="252" t="s">
        <v>85</v>
      </c>
      <c r="AV146" s="14" t="s">
        <v>129</v>
      </c>
      <c r="AW146" s="14" t="s">
        <v>31</v>
      </c>
      <c r="AX146" s="14" t="s">
        <v>83</v>
      </c>
      <c r="AY146" s="252" t="s">
        <v>122</v>
      </c>
    </row>
    <row r="147" s="2" customFormat="1" ht="24.15" customHeight="1">
      <c r="A147" s="37"/>
      <c r="B147" s="38"/>
      <c r="C147" s="217" t="s">
        <v>75</v>
      </c>
      <c r="D147" s="217" t="s">
        <v>124</v>
      </c>
      <c r="E147" s="218" t="s">
        <v>180</v>
      </c>
      <c r="F147" s="219" t="s">
        <v>181</v>
      </c>
      <c r="G147" s="220" t="s">
        <v>172</v>
      </c>
      <c r="H147" s="221">
        <v>108</v>
      </c>
      <c r="I147" s="222"/>
      <c r="J147" s="223">
        <f>ROUND(I147*H147,2)</f>
        <v>0</v>
      </c>
      <c r="K147" s="219" t="s">
        <v>128</v>
      </c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129</v>
      </c>
      <c r="AT147" s="228" t="s">
        <v>124</v>
      </c>
      <c r="AU147" s="228" t="s">
        <v>85</v>
      </c>
      <c r="AY147" s="16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129</v>
      </c>
      <c r="BM147" s="228" t="s">
        <v>182</v>
      </c>
    </row>
    <row r="148" s="2" customFormat="1" ht="24.15" customHeight="1">
      <c r="A148" s="37"/>
      <c r="B148" s="38"/>
      <c r="C148" s="217" t="s">
        <v>8</v>
      </c>
      <c r="D148" s="217" t="s">
        <v>124</v>
      </c>
      <c r="E148" s="218" t="s">
        <v>183</v>
      </c>
      <c r="F148" s="219" t="s">
        <v>184</v>
      </c>
      <c r="G148" s="220" t="s">
        <v>172</v>
      </c>
      <c r="H148" s="221">
        <v>36</v>
      </c>
      <c r="I148" s="222"/>
      <c r="J148" s="223">
        <f>ROUND(I148*H148,2)</f>
        <v>0</v>
      </c>
      <c r="K148" s="219" t="s">
        <v>128</v>
      </c>
      <c r="L148" s="43"/>
      <c r="M148" s="224" t="s">
        <v>1</v>
      </c>
      <c r="N148" s="225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85</v>
      </c>
      <c r="AY148" s="16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129</v>
      </c>
      <c r="BM148" s="228" t="s">
        <v>185</v>
      </c>
    </row>
    <row r="149" s="2" customFormat="1" ht="14.4" customHeight="1">
      <c r="A149" s="37"/>
      <c r="B149" s="38"/>
      <c r="C149" s="253" t="s">
        <v>160</v>
      </c>
      <c r="D149" s="253" t="s">
        <v>137</v>
      </c>
      <c r="E149" s="254" t="s">
        <v>186</v>
      </c>
      <c r="F149" s="255" t="s">
        <v>187</v>
      </c>
      <c r="G149" s="256" t="s">
        <v>168</v>
      </c>
      <c r="H149" s="257">
        <v>9</v>
      </c>
      <c r="I149" s="258"/>
      <c r="J149" s="259">
        <f>ROUND(I149*H149,2)</f>
        <v>0</v>
      </c>
      <c r="K149" s="255" t="s">
        <v>188</v>
      </c>
      <c r="L149" s="260"/>
      <c r="M149" s="261" t="s">
        <v>1</v>
      </c>
      <c r="N149" s="262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141</v>
      </c>
      <c r="AT149" s="228" t="s">
        <v>137</v>
      </c>
      <c r="AU149" s="228" t="s">
        <v>85</v>
      </c>
      <c r="AY149" s="16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129</v>
      </c>
      <c r="BM149" s="228" t="s">
        <v>189</v>
      </c>
    </row>
    <row r="150" s="2" customFormat="1" ht="14.4" customHeight="1">
      <c r="A150" s="37"/>
      <c r="B150" s="38"/>
      <c r="C150" s="253" t="s">
        <v>190</v>
      </c>
      <c r="D150" s="253" t="s">
        <v>137</v>
      </c>
      <c r="E150" s="254" t="s">
        <v>191</v>
      </c>
      <c r="F150" s="255" t="s">
        <v>192</v>
      </c>
      <c r="G150" s="256" t="s">
        <v>168</v>
      </c>
      <c r="H150" s="257">
        <v>18</v>
      </c>
      <c r="I150" s="258"/>
      <c r="J150" s="259">
        <f>ROUND(I150*H150,2)</f>
        <v>0</v>
      </c>
      <c r="K150" s="255" t="s">
        <v>188</v>
      </c>
      <c r="L150" s="260"/>
      <c r="M150" s="261" t="s">
        <v>1</v>
      </c>
      <c r="N150" s="262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141</v>
      </c>
      <c r="AT150" s="228" t="s">
        <v>137</v>
      </c>
      <c r="AU150" s="228" t="s">
        <v>85</v>
      </c>
      <c r="AY150" s="16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129</v>
      </c>
      <c r="BM150" s="228" t="s">
        <v>193</v>
      </c>
    </row>
    <row r="151" s="2" customFormat="1" ht="14.4" customHeight="1">
      <c r="A151" s="37"/>
      <c r="B151" s="38"/>
      <c r="C151" s="253" t="s">
        <v>163</v>
      </c>
      <c r="D151" s="253" t="s">
        <v>137</v>
      </c>
      <c r="E151" s="254" t="s">
        <v>194</v>
      </c>
      <c r="F151" s="255" t="s">
        <v>195</v>
      </c>
      <c r="G151" s="256" t="s">
        <v>168</v>
      </c>
      <c r="H151" s="257">
        <v>9</v>
      </c>
      <c r="I151" s="258"/>
      <c r="J151" s="259">
        <f>ROUND(I151*H151,2)</f>
        <v>0</v>
      </c>
      <c r="K151" s="255" t="s">
        <v>188</v>
      </c>
      <c r="L151" s="260"/>
      <c r="M151" s="261" t="s">
        <v>1</v>
      </c>
      <c r="N151" s="262" t="s">
        <v>40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141</v>
      </c>
      <c r="AT151" s="228" t="s">
        <v>137</v>
      </c>
      <c r="AU151" s="228" t="s">
        <v>85</v>
      </c>
      <c r="AY151" s="16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129</v>
      </c>
      <c r="BM151" s="228" t="s">
        <v>196</v>
      </c>
    </row>
    <row r="152" s="2" customFormat="1" ht="14.4" customHeight="1">
      <c r="A152" s="37"/>
      <c r="B152" s="38"/>
      <c r="C152" s="253" t="s">
        <v>197</v>
      </c>
      <c r="D152" s="253" t="s">
        <v>137</v>
      </c>
      <c r="E152" s="254" t="s">
        <v>198</v>
      </c>
      <c r="F152" s="255" t="s">
        <v>199</v>
      </c>
      <c r="G152" s="256" t="s">
        <v>168</v>
      </c>
      <c r="H152" s="257">
        <v>3</v>
      </c>
      <c r="I152" s="258"/>
      <c r="J152" s="259">
        <f>ROUND(I152*H152,2)</f>
        <v>0</v>
      </c>
      <c r="K152" s="255" t="s">
        <v>188</v>
      </c>
      <c r="L152" s="260"/>
      <c r="M152" s="261" t="s">
        <v>1</v>
      </c>
      <c r="N152" s="262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141</v>
      </c>
      <c r="AT152" s="228" t="s">
        <v>137</v>
      </c>
      <c r="AU152" s="228" t="s">
        <v>85</v>
      </c>
      <c r="AY152" s="16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129</v>
      </c>
      <c r="BM152" s="228" t="s">
        <v>200</v>
      </c>
    </row>
    <row r="153" s="2" customFormat="1" ht="14.4" customHeight="1">
      <c r="A153" s="37"/>
      <c r="B153" s="38"/>
      <c r="C153" s="253" t="s">
        <v>88</v>
      </c>
      <c r="D153" s="253" t="s">
        <v>137</v>
      </c>
      <c r="E153" s="254" t="s">
        <v>201</v>
      </c>
      <c r="F153" s="255" t="s">
        <v>202</v>
      </c>
      <c r="G153" s="256" t="s">
        <v>168</v>
      </c>
      <c r="H153" s="257">
        <v>3</v>
      </c>
      <c r="I153" s="258"/>
      <c r="J153" s="259">
        <f>ROUND(I153*H153,2)</f>
        <v>0</v>
      </c>
      <c r="K153" s="255" t="s">
        <v>188</v>
      </c>
      <c r="L153" s="260"/>
      <c r="M153" s="261" t="s">
        <v>1</v>
      </c>
      <c r="N153" s="262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141</v>
      </c>
      <c r="AT153" s="228" t="s">
        <v>137</v>
      </c>
      <c r="AU153" s="228" t="s">
        <v>85</v>
      </c>
      <c r="AY153" s="16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129</v>
      </c>
      <c r="BM153" s="228" t="s">
        <v>203</v>
      </c>
    </row>
    <row r="154" s="2" customFormat="1" ht="14.4" customHeight="1">
      <c r="A154" s="37"/>
      <c r="B154" s="38"/>
      <c r="C154" s="253" t="s">
        <v>7</v>
      </c>
      <c r="D154" s="253" t="s">
        <v>137</v>
      </c>
      <c r="E154" s="254" t="s">
        <v>204</v>
      </c>
      <c r="F154" s="255" t="s">
        <v>205</v>
      </c>
      <c r="G154" s="256" t="s">
        <v>168</v>
      </c>
      <c r="H154" s="257">
        <v>17</v>
      </c>
      <c r="I154" s="258"/>
      <c r="J154" s="259">
        <f>ROUND(I154*H154,2)</f>
        <v>0</v>
      </c>
      <c r="K154" s="255" t="s">
        <v>188</v>
      </c>
      <c r="L154" s="260"/>
      <c r="M154" s="261" t="s">
        <v>1</v>
      </c>
      <c r="N154" s="262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141</v>
      </c>
      <c r="AT154" s="228" t="s">
        <v>137</v>
      </c>
      <c r="AU154" s="228" t="s">
        <v>85</v>
      </c>
      <c r="AY154" s="16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129</v>
      </c>
      <c r="BM154" s="228" t="s">
        <v>206</v>
      </c>
    </row>
    <row r="155" s="2" customFormat="1" ht="14.4" customHeight="1">
      <c r="A155" s="37"/>
      <c r="B155" s="38"/>
      <c r="C155" s="253" t="s">
        <v>173</v>
      </c>
      <c r="D155" s="253" t="s">
        <v>137</v>
      </c>
      <c r="E155" s="254" t="s">
        <v>207</v>
      </c>
      <c r="F155" s="255" t="s">
        <v>208</v>
      </c>
      <c r="G155" s="256" t="s">
        <v>168</v>
      </c>
      <c r="H155" s="257">
        <v>17</v>
      </c>
      <c r="I155" s="258"/>
      <c r="J155" s="259">
        <f>ROUND(I155*H155,2)</f>
        <v>0</v>
      </c>
      <c r="K155" s="255" t="s">
        <v>188</v>
      </c>
      <c r="L155" s="260"/>
      <c r="M155" s="261" t="s">
        <v>1</v>
      </c>
      <c r="N155" s="262" t="s">
        <v>40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141</v>
      </c>
      <c r="AT155" s="228" t="s">
        <v>137</v>
      </c>
      <c r="AU155" s="228" t="s">
        <v>85</v>
      </c>
      <c r="AY155" s="16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129</v>
      </c>
      <c r="BM155" s="228" t="s">
        <v>209</v>
      </c>
    </row>
    <row r="156" s="2" customFormat="1" ht="14.4" customHeight="1">
      <c r="A156" s="37"/>
      <c r="B156" s="38"/>
      <c r="C156" s="253" t="s">
        <v>210</v>
      </c>
      <c r="D156" s="253" t="s">
        <v>137</v>
      </c>
      <c r="E156" s="254" t="s">
        <v>211</v>
      </c>
      <c r="F156" s="255" t="s">
        <v>212</v>
      </c>
      <c r="G156" s="256" t="s">
        <v>168</v>
      </c>
      <c r="H156" s="257">
        <v>17</v>
      </c>
      <c r="I156" s="258"/>
      <c r="J156" s="259">
        <f>ROUND(I156*H156,2)</f>
        <v>0</v>
      </c>
      <c r="K156" s="255" t="s">
        <v>188</v>
      </c>
      <c r="L156" s="260"/>
      <c r="M156" s="261" t="s">
        <v>1</v>
      </c>
      <c r="N156" s="262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141</v>
      </c>
      <c r="AT156" s="228" t="s">
        <v>137</v>
      </c>
      <c r="AU156" s="228" t="s">
        <v>85</v>
      </c>
      <c r="AY156" s="16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129</v>
      </c>
      <c r="BM156" s="228" t="s">
        <v>213</v>
      </c>
    </row>
    <row r="157" s="2" customFormat="1" ht="14.4" customHeight="1">
      <c r="A157" s="37"/>
      <c r="B157" s="38"/>
      <c r="C157" s="253" t="s">
        <v>177</v>
      </c>
      <c r="D157" s="253" t="s">
        <v>137</v>
      </c>
      <c r="E157" s="254" t="s">
        <v>214</v>
      </c>
      <c r="F157" s="255" t="s">
        <v>215</v>
      </c>
      <c r="G157" s="256" t="s">
        <v>168</v>
      </c>
      <c r="H157" s="257">
        <v>18</v>
      </c>
      <c r="I157" s="258"/>
      <c r="J157" s="259">
        <f>ROUND(I157*H157,2)</f>
        <v>0</v>
      </c>
      <c r="K157" s="255" t="s">
        <v>188</v>
      </c>
      <c r="L157" s="260"/>
      <c r="M157" s="261" t="s">
        <v>1</v>
      </c>
      <c r="N157" s="262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141</v>
      </c>
      <c r="AT157" s="228" t="s">
        <v>137</v>
      </c>
      <c r="AU157" s="228" t="s">
        <v>85</v>
      </c>
      <c r="AY157" s="16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129</v>
      </c>
      <c r="BM157" s="228" t="s">
        <v>216</v>
      </c>
    </row>
    <row r="158" s="2" customFormat="1" ht="14.4" customHeight="1">
      <c r="A158" s="37"/>
      <c r="B158" s="38"/>
      <c r="C158" s="253" t="s">
        <v>91</v>
      </c>
      <c r="D158" s="253" t="s">
        <v>137</v>
      </c>
      <c r="E158" s="254" t="s">
        <v>217</v>
      </c>
      <c r="F158" s="255" t="s">
        <v>218</v>
      </c>
      <c r="G158" s="256" t="s">
        <v>168</v>
      </c>
      <c r="H158" s="257">
        <v>3</v>
      </c>
      <c r="I158" s="258"/>
      <c r="J158" s="259">
        <f>ROUND(I158*H158,2)</f>
        <v>0</v>
      </c>
      <c r="K158" s="255" t="s">
        <v>188</v>
      </c>
      <c r="L158" s="260"/>
      <c r="M158" s="261" t="s">
        <v>1</v>
      </c>
      <c r="N158" s="262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141</v>
      </c>
      <c r="AT158" s="228" t="s">
        <v>137</v>
      </c>
      <c r="AU158" s="228" t="s">
        <v>85</v>
      </c>
      <c r="AY158" s="16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129</v>
      </c>
      <c r="BM158" s="228" t="s">
        <v>219</v>
      </c>
    </row>
    <row r="159" s="2" customFormat="1" ht="14.4" customHeight="1">
      <c r="A159" s="37"/>
      <c r="B159" s="38"/>
      <c r="C159" s="253" t="s">
        <v>182</v>
      </c>
      <c r="D159" s="253" t="s">
        <v>137</v>
      </c>
      <c r="E159" s="254" t="s">
        <v>220</v>
      </c>
      <c r="F159" s="255" t="s">
        <v>221</v>
      </c>
      <c r="G159" s="256" t="s">
        <v>168</v>
      </c>
      <c r="H159" s="257">
        <v>3</v>
      </c>
      <c r="I159" s="258"/>
      <c r="J159" s="259">
        <f>ROUND(I159*H159,2)</f>
        <v>0</v>
      </c>
      <c r="K159" s="255" t="s">
        <v>188</v>
      </c>
      <c r="L159" s="260"/>
      <c r="M159" s="261" t="s">
        <v>1</v>
      </c>
      <c r="N159" s="262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141</v>
      </c>
      <c r="AT159" s="228" t="s">
        <v>137</v>
      </c>
      <c r="AU159" s="228" t="s">
        <v>85</v>
      </c>
      <c r="AY159" s="16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129</v>
      </c>
      <c r="BM159" s="228" t="s">
        <v>222</v>
      </c>
    </row>
    <row r="160" s="2" customFormat="1" ht="14.4" customHeight="1">
      <c r="A160" s="37"/>
      <c r="B160" s="38"/>
      <c r="C160" s="253" t="s">
        <v>223</v>
      </c>
      <c r="D160" s="253" t="s">
        <v>137</v>
      </c>
      <c r="E160" s="254" t="s">
        <v>224</v>
      </c>
      <c r="F160" s="255" t="s">
        <v>225</v>
      </c>
      <c r="G160" s="256" t="s">
        <v>168</v>
      </c>
      <c r="H160" s="257">
        <v>6</v>
      </c>
      <c r="I160" s="258"/>
      <c r="J160" s="259">
        <f>ROUND(I160*H160,2)</f>
        <v>0</v>
      </c>
      <c r="K160" s="255" t="s">
        <v>188</v>
      </c>
      <c r="L160" s="260"/>
      <c r="M160" s="261" t="s">
        <v>1</v>
      </c>
      <c r="N160" s="262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141</v>
      </c>
      <c r="AT160" s="228" t="s">
        <v>137</v>
      </c>
      <c r="AU160" s="228" t="s">
        <v>85</v>
      </c>
      <c r="AY160" s="16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129</v>
      </c>
      <c r="BM160" s="228" t="s">
        <v>226</v>
      </c>
    </row>
    <row r="161" s="2" customFormat="1" ht="14.4" customHeight="1">
      <c r="A161" s="37"/>
      <c r="B161" s="38"/>
      <c r="C161" s="253" t="s">
        <v>185</v>
      </c>
      <c r="D161" s="253" t="s">
        <v>137</v>
      </c>
      <c r="E161" s="254" t="s">
        <v>227</v>
      </c>
      <c r="F161" s="255" t="s">
        <v>228</v>
      </c>
      <c r="G161" s="256" t="s">
        <v>168</v>
      </c>
      <c r="H161" s="257">
        <v>7</v>
      </c>
      <c r="I161" s="258"/>
      <c r="J161" s="259">
        <f>ROUND(I161*H161,2)</f>
        <v>0</v>
      </c>
      <c r="K161" s="255" t="s">
        <v>188</v>
      </c>
      <c r="L161" s="260"/>
      <c r="M161" s="261" t="s">
        <v>1</v>
      </c>
      <c r="N161" s="262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141</v>
      </c>
      <c r="AT161" s="228" t="s">
        <v>137</v>
      </c>
      <c r="AU161" s="228" t="s">
        <v>85</v>
      </c>
      <c r="AY161" s="16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129</v>
      </c>
      <c r="BM161" s="228" t="s">
        <v>229</v>
      </c>
    </row>
    <row r="162" s="2" customFormat="1" ht="14.4" customHeight="1">
      <c r="A162" s="37"/>
      <c r="B162" s="38"/>
      <c r="C162" s="253" t="s">
        <v>230</v>
      </c>
      <c r="D162" s="253" t="s">
        <v>137</v>
      </c>
      <c r="E162" s="254" t="s">
        <v>231</v>
      </c>
      <c r="F162" s="255" t="s">
        <v>232</v>
      </c>
      <c r="G162" s="256" t="s">
        <v>168</v>
      </c>
      <c r="H162" s="257">
        <v>7</v>
      </c>
      <c r="I162" s="258"/>
      <c r="J162" s="259">
        <f>ROUND(I162*H162,2)</f>
        <v>0</v>
      </c>
      <c r="K162" s="255" t="s">
        <v>188</v>
      </c>
      <c r="L162" s="260"/>
      <c r="M162" s="261" t="s">
        <v>1</v>
      </c>
      <c r="N162" s="262" t="s">
        <v>40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141</v>
      </c>
      <c r="AT162" s="228" t="s">
        <v>137</v>
      </c>
      <c r="AU162" s="228" t="s">
        <v>85</v>
      </c>
      <c r="AY162" s="16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129</v>
      </c>
      <c r="BM162" s="228" t="s">
        <v>233</v>
      </c>
    </row>
    <row r="163" s="2" customFormat="1" ht="14.4" customHeight="1">
      <c r="A163" s="37"/>
      <c r="B163" s="38"/>
      <c r="C163" s="253" t="s">
        <v>189</v>
      </c>
      <c r="D163" s="253" t="s">
        <v>137</v>
      </c>
      <c r="E163" s="254" t="s">
        <v>234</v>
      </c>
      <c r="F163" s="255" t="s">
        <v>235</v>
      </c>
      <c r="G163" s="256" t="s">
        <v>168</v>
      </c>
      <c r="H163" s="257">
        <v>7</v>
      </c>
      <c r="I163" s="258"/>
      <c r="J163" s="259">
        <f>ROUND(I163*H163,2)</f>
        <v>0</v>
      </c>
      <c r="K163" s="255" t="s">
        <v>188</v>
      </c>
      <c r="L163" s="260"/>
      <c r="M163" s="261" t="s">
        <v>1</v>
      </c>
      <c r="N163" s="262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141</v>
      </c>
      <c r="AT163" s="228" t="s">
        <v>137</v>
      </c>
      <c r="AU163" s="228" t="s">
        <v>85</v>
      </c>
      <c r="AY163" s="16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129</v>
      </c>
      <c r="BM163" s="228" t="s">
        <v>236</v>
      </c>
    </row>
    <row r="164" s="2" customFormat="1" ht="24.15" customHeight="1">
      <c r="A164" s="37"/>
      <c r="B164" s="38"/>
      <c r="C164" s="217" t="s">
        <v>237</v>
      </c>
      <c r="D164" s="217" t="s">
        <v>124</v>
      </c>
      <c r="E164" s="218" t="s">
        <v>238</v>
      </c>
      <c r="F164" s="219" t="s">
        <v>239</v>
      </c>
      <c r="G164" s="220" t="s">
        <v>172</v>
      </c>
      <c r="H164" s="221">
        <v>36</v>
      </c>
      <c r="I164" s="222"/>
      <c r="J164" s="223">
        <f>ROUND(I164*H164,2)</f>
        <v>0</v>
      </c>
      <c r="K164" s="219" t="s">
        <v>128</v>
      </c>
      <c r="L164" s="43"/>
      <c r="M164" s="224" t="s">
        <v>1</v>
      </c>
      <c r="N164" s="225" t="s">
        <v>40</v>
      </c>
      <c r="O164" s="90"/>
      <c r="P164" s="226">
        <f>O164*H164</f>
        <v>0</v>
      </c>
      <c r="Q164" s="226">
        <v>6.0000000000000002E-05</v>
      </c>
      <c r="R164" s="226">
        <f>Q164*H164</f>
        <v>0.00216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129</v>
      </c>
      <c r="AT164" s="228" t="s">
        <v>124</v>
      </c>
      <c r="AU164" s="228" t="s">
        <v>85</v>
      </c>
      <c r="AY164" s="16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83</v>
      </c>
      <c r="BK164" s="229">
        <f>ROUND(I164*H164,2)</f>
        <v>0</v>
      </c>
      <c r="BL164" s="16" t="s">
        <v>129</v>
      </c>
      <c r="BM164" s="228" t="s">
        <v>240</v>
      </c>
    </row>
    <row r="165" s="2" customFormat="1" ht="24.15" customHeight="1">
      <c r="A165" s="37"/>
      <c r="B165" s="38"/>
      <c r="C165" s="253" t="s">
        <v>193</v>
      </c>
      <c r="D165" s="253" t="s">
        <v>137</v>
      </c>
      <c r="E165" s="254" t="s">
        <v>85</v>
      </c>
      <c r="F165" s="255" t="s">
        <v>241</v>
      </c>
      <c r="G165" s="256" t="s">
        <v>172</v>
      </c>
      <c r="H165" s="257">
        <v>108</v>
      </c>
      <c r="I165" s="258"/>
      <c r="J165" s="259">
        <f>ROUND(I165*H165,2)</f>
        <v>0</v>
      </c>
      <c r="K165" s="255" t="s">
        <v>188</v>
      </c>
      <c r="L165" s="260"/>
      <c r="M165" s="261" t="s">
        <v>1</v>
      </c>
      <c r="N165" s="262" t="s">
        <v>40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141</v>
      </c>
      <c r="AT165" s="228" t="s">
        <v>137</v>
      </c>
      <c r="AU165" s="228" t="s">
        <v>85</v>
      </c>
      <c r="AY165" s="16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129</v>
      </c>
      <c r="BM165" s="228" t="s">
        <v>242</v>
      </c>
    </row>
    <row r="166" s="2" customFormat="1" ht="24.15" customHeight="1">
      <c r="A166" s="37"/>
      <c r="B166" s="38"/>
      <c r="C166" s="253" t="s">
        <v>243</v>
      </c>
      <c r="D166" s="253" t="s">
        <v>137</v>
      </c>
      <c r="E166" s="254" t="s">
        <v>136</v>
      </c>
      <c r="F166" s="255" t="s">
        <v>244</v>
      </c>
      <c r="G166" s="256" t="s">
        <v>172</v>
      </c>
      <c r="H166" s="257">
        <v>108</v>
      </c>
      <c r="I166" s="258"/>
      <c r="J166" s="259">
        <f>ROUND(I166*H166,2)</f>
        <v>0</v>
      </c>
      <c r="K166" s="255" t="s">
        <v>188</v>
      </c>
      <c r="L166" s="260"/>
      <c r="M166" s="261" t="s">
        <v>1</v>
      </c>
      <c r="N166" s="262" t="s">
        <v>40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141</v>
      </c>
      <c r="AT166" s="228" t="s">
        <v>137</v>
      </c>
      <c r="AU166" s="228" t="s">
        <v>85</v>
      </c>
      <c r="AY166" s="16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83</v>
      </c>
      <c r="BK166" s="229">
        <f>ROUND(I166*H166,2)</f>
        <v>0</v>
      </c>
      <c r="BL166" s="16" t="s">
        <v>129</v>
      </c>
      <c r="BM166" s="228" t="s">
        <v>245</v>
      </c>
    </row>
    <row r="167" s="2" customFormat="1" ht="14.4" customHeight="1">
      <c r="A167" s="37"/>
      <c r="B167" s="38"/>
      <c r="C167" s="253" t="s">
        <v>75</v>
      </c>
      <c r="D167" s="253" t="s">
        <v>137</v>
      </c>
      <c r="E167" s="254" t="s">
        <v>129</v>
      </c>
      <c r="F167" s="255" t="s">
        <v>246</v>
      </c>
      <c r="G167" s="256" t="s">
        <v>172</v>
      </c>
      <c r="H167" s="257">
        <v>36</v>
      </c>
      <c r="I167" s="258"/>
      <c r="J167" s="259">
        <f>ROUND(I167*H167,2)</f>
        <v>0</v>
      </c>
      <c r="K167" s="255" t="s">
        <v>188</v>
      </c>
      <c r="L167" s="260"/>
      <c r="M167" s="261" t="s">
        <v>1</v>
      </c>
      <c r="N167" s="262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141</v>
      </c>
      <c r="AT167" s="228" t="s">
        <v>137</v>
      </c>
      <c r="AU167" s="228" t="s">
        <v>85</v>
      </c>
      <c r="AY167" s="16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129</v>
      </c>
      <c r="BM167" s="228" t="s">
        <v>247</v>
      </c>
    </row>
    <row r="168" s="2" customFormat="1" ht="24.15" customHeight="1">
      <c r="A168" s="37"/>
      <c r="B168" s="38"/>
      <c r="C168" s="217" t="s">
        <v>196</v>
      </c>
      <c r="D168" s="217" t="s">
        <v>124</v>
      </c>
      <c r="E168" s="218" t="s">
        <v>248</v>
      </c>
      <c r="F168" s="219" t="s">
        <v>249</v>
      </c>
      <c r="G168" s="220" t="s">
        <v>172</v>
      </c>
      <c r="H168" s="221">
        <v>108</v>
      </c>
      <c r="I168" s="222"/>
      <c r="J168" s="223">
        <f>ROUND(I168*H168,2)</f>
        <v>0</v>
      </c>
      <c r="K168" s="219" t="s">
        <v>128</v>
      </c>
      <c r="L168" s="43"/>
      <c r="M168" s="224" t="s">
        <v>1</v>
      </c>
      <c r="N168" s="225" t="s">
        <v>40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129</v>
      </c>
      <c r="AT168" s="228" t="s">
        <v>124</v>
      </c>
      <c r="AU168" s="228" t="s">
        <v>85</v>
      </c>
      <c r="AY168" s="16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129</v>
      </c>
      <c r="BM168" s="228" t="s">
        <v>250</v>
      </c>
    </row>
    <row r="169" s="2" customFormat="1" ht="24.15" customHeight="1">
      <c r="A169" s="37"/>
      <c r="B169" s="38"/>
      <c r="C169" s="217" t="s">
        <v>251</v>
      </c>
      <c r="D169" s="217" t="s">
        <v>124</v>
      </c>
      <c r="E169" s="218" t="s">
        <v>252</v>
      </c>
      <c r="F169" s="219" t="s">
        <v>253</v>
      </c>
      <c r="G169" s="220" t="s">
        <v>172</v>
      </c>
      <c r="H169" s="221">
        <v>36</v>
      </c>
      <c r="I169" s="222"/>
      <c r="J169" s="223">
        <f>ROUND(I169*H169,2)</f>
        <v>0</v>
      </c>
      <c r="K169" s="219" t="s">
        <v>128</v>
      </c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129</v>
      </c>
      <c r="AT169" s="228" t="s">
        <v>124</v>
      </c>
      <c r="AU169" s="228" t="s">
        <v>85</v>
      </c>
      <c r="AY169" s="16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129</v>
      </c>
      <c r="BM169" s="228" t="s">
        <v>254</v>
      </c>
    </row>
    <row r="170" s="2" customFormat="1" ht="24.15" customHeight="1">
      <c r="A170" s="37"/>
      <c r="B170" s="38"/>
      <c r="C170" s="217" t="s">
        <v>200</v>
      </c>
      <c r="D170" s="217" t="s">
        <v>124</v>
      </c>
      <c r="E170" s="218" t="s">
        <v>255</v>
      </c>
      <c r="F170" s="219" t="s">
        <v>256</v>
      </c>
      <c r="G170" s="220" t="s">
        <v>172</v>
      </c>
      <c r="H170" s="221">
        <v>36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129</v>
      </c>
      <c r="AT170" s="228" t="s">
        <v>124</v>
      </c>
      <c r="AU170" s="228" t="s">
        <v>85</v>
      </c>
      <c r="AY170" s="16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129</v>
      </c>
      <c r="BM170" s="228" t="s">
        <v>257</v>
      </c>
    </row>
    <row r="171" s="2" customFormat="1" ht="14.4" customHeight="1">
      <c r="A171" s="37"/>
      <c r="B171" s="38"/>
      <c r="C171" s="253" t="s">
        <v>258</v>
      </c>
      <c r="D171" s="253" t="s">
        <v>137</v>
      </c>
      <c r="E171" s="254" t="s">
        <v>146</v>
      </c>
      <c r="F171" s="255" t="s">
        <v>259</v>
      </c>
      <c r="G171" s="256" t="s">
        <v>260</v>
      </c>
      <c r="H171" s="257">
        <v>36</v>
      </c>
      <c r="I171" s="258"/>
      <c r="J171" s="259">
        <f>ROUND(I171*H171,2)</f>
        <v>0</v>
      </c>
      <c r="K171" s="255" t="s">
        <v>188</v>
      </c>
      <c r="L171" s="260"/>
      <c r="M171" s="261" t="s">
        <v>1</v>
      </c>
      <c r="N171" s="262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141</v>
      </c>
      <c r="AT171" s="228" t="s">
        <v>137</v>
      </c>
      <c r="AU171" s="228" t="s">
        <v>85</v>
      </c>
      <c r="AY171" s="16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129</v>
      </c>
      <c r="BM171" s="228" t="s">
        <v>261</v>
      </c>
    </row>
    <row r="172" s="2" customFormat="1" ht="14.4" customHeight="1">
      <c r="A172" s="37"/>
      <c r="B172" s="38"/>
      <c r="C172" s="217" t="s">
        <v>203</v>
      </c>
      <c r="D172" s="217" t="s">
        <v>124</v>
      </c>
      <c r="E172" s="218" t="s">
        <v>262</v>
      </c>
      <c r="F172" s="219" t="s">
        <v>263</v>
      </c>
      <c r="G172" s="220" t="s">
        <v>172</v>
      </c>
      <c r="H172" s="221">
        <v>36</v>
      </c>
      <c r="I172" s="222"/>
      <c r="J172" s="223">
        <f>ROUND(I172*H172,2)</f>
        <v>0</v>
      </c>
      <c r="K172" s="219" t="s">
        <v>128</v>
      </c>
      <c r="L172" s="43"/>
      <c r="M172" s="224" t="s">
        <v>1</v>
      </c>
      <c r="N172" s="225" t="s">
        <v>40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129</v>
      </c>
      <c r="AT172" s="228" t="s">
        <v>124</v>
      </c>
      <c r="AU172" s="228" t="s">
        <v>85</v>
      </c>
      <c r="AY172" s="16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83</v>
      </c>
      <c r="BK172" s="229">
        <f>ROUND(I172*H172,2)</f>
        <v>0</v>
      </c>
      <c r="BL172" s="16" t="s">
        <v>129</v>
      </c>
      <c r="BM172" s="228" t="s">
        <v>264</v>
      </c>
    </row>
    <row r="173" s="2" customFormat="1" ht="24.15" customHeight="1">
      <c r="A173" s="37"/>
      <c r="B173" s="38"/>
      <c r="C173" s="217" t="s">
        <v>265</v>
      </c>
      <c r="D173" s="217" t="s">
        <v>124</v>
      </c>
      <c r="E173" s="218" t="s">
        <v>266</v>
      </c>
      <c r="F173" s="219" t="s">
        <v>267</v>
      </c>
      <c r="G173" s="220" t="s">
        <v>268</v>
      </c>
      <c r="H173" s="221">
        <v>1</v>
      </c>
      <c r="I173" s="222"/>
      <c r="J173" s="223">
        <f>ROUND(I173*H173,2)</f>
        <v>0</v>
      </c>
      <c r="K173" s="219" t="s">
        <v>128</v>
      </c>
      <c r="L173" s="43"/>
      <c r="M173" s="224" t="s">
        <v>1</v>
      </c>
      <c r="N173" s="225" t="s">
        <v>40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129</v>
      </c>
      <c r="AT173" s="228" t="s">
        <v>124</v>
      </c>
      <c r="AU173" s="228" t="s">
        <v>85</v>
      </c>
      <c r="AY173" s="16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83</v>
      </c>
      <c r="BK173" s="229">
        <f>ROUND(I173*H173,2)</f>
        <v>0</v>
      </c>
      <c r="BL173" s="16" t="s">
        <v>129</v>
      </c>
      <c r="BM173" s="228" t="s">
        <v>269</v>
      </c>
    </row>
    <row r="174" s="2" customFormat="1" ht="14.4" customHeight="1">
      <c r="A174" s="37"/>
      <c r="B174" s="38"/>
      <c r="C174" s="253" t="s">
        <v>206</v>
      </c>
      <c r="D174" s="253" t="s">
        <v>137</v>
      </c>
      <c r="E174" s="254" t="s">
        <v>83</v>
      </c>
      <c r="F174" s="255" t="s">
        <v>270</v>
      </c>
      <c r="G174" s="256" t="s">
        <v>271</v>
      </c>
      <c r="H174" s="257">
        <v>252</v>
      </c>
      <c r="I174" s="258"/>
      <c r="J174" s="259">
        <f>ROUND(I174*H174,2)</f>
        <v>0</v>
      </c>
      <c r="K174" s="255" t="s">
        <v>188</v>
      </c>
      <c r="L174" s="260"/>
      <c r="M174" s="261" t="s">
        <v>1</v>
      </c>
      <c r="N174" s="262" t="s">
        <v>40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141</v>
      </c>
      <c r="AT174" s="228" t="s">
        <v>137</v>
      </c>
      <c r="AU174" s="228" t="s">
        <v>85</v>
      </c>
      <c r="AY174" s="16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129</v>
      </c>
      <c r="BM174" s="228" t="s">
        <v>272</v>
      </c>
    </row>
    <row r="175" s="13" customFormat="1">
      <c r="A175" s="13"/>
      <c r="B175" s="230"/>
      <c r="C175" s="231"/>
      <c r="D175" s="232" t="s">
        <v>130</v>
      </c>
      <c r="E175" s="233" t="s">
        <v>1</v>
      </c>
      <c r="F175" s="234" t="s">
        <v>273</v>
      </c>
      <c r="G175" s="231"/>
      <c r="H175" s="235">
        <v>144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130</v>
      </c>
      <c r="AU175" s="241" t="s">
        <v>85</v>
      </c>
      <c r="AV175" s="13" t="s">
        <v>85</v>
      </c>
      <c r="AW175" s="13" t="s">
        <v>31</v>
      </c>
      <c r="AX175" s="13" t="s">
        <v>75</v>
      </c>
      <c r="AY175" s="241" t="s">
        <v>122</v>
      </c>
    </row>
    <row r="176" s="13" customFormat="1">
      <c r="A176" s="13"/>
      <c r="B176" s="230"/>
      <c r="C176" s="231"/>
      <c r="D176" s="232" t="s">
        <v>130</v>
      </c>
      <c r="E176" s="233" t="s">
        <v>1</v>
      </c>
      <c r="F176" s="234" t="s">
        <v>274</v>
      </c>
      <c r="G176" s="231"/>
      <c r="H176" s="235">
        <v>108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130</v>
      </c>
      <c r="AU176" s="241" t="s">
        <v>85</v>
      </c>
      <c r="AV176" s="13" t="s">
        <v>85</v>
      </c>
      <c r="AW176" s="13" t="s">
        <v>31</v>
      </c>
      <c r="AX176" s="13" t="s">
        <v>75</v>
      </c>
      <c r="AY176" s="241" t="s">
        <v>122</v>
      </c>
    </row>
    <row r="177" s="14" customFormat="1">
      <c r="A177" s="14"/>
      <c r="B177" s="242"/>
      <c r="C177" s="243"/>
      <c r="D177" s="232" t="s">
        <v>130</v>
      </c>
      <c r="E177" s="244" t="s">
        <v>1</v>
      </c>
      <c r="F177" s="245" t="s">
        <v>132</v>
      </c>
      <c r="G177" s="243"/>
      <c r="H177" s="246">
        <v>252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130</v>
      </c>
      <c r="AU177" s="252" t="s">
        <v>85</v>
      </c>
      <c r="AV177" s="14" t="s">
        <v>129</v>
      </c>
      <c r="AW177" s="14" t="s">
        <v>31</v>
      </c>
      <c r="AX177" s="14" t="s">
        <v>83</v>
      </c>
      <c r="AY177" s="252" t="s">
        <v>122</v>
      </c>
    </row>
    <row r="178" s="2" customFormat="1" ht="24.15" customHeight="1">
      <c r="A178" s="37"/>
      <c r="B178" s="38"/>
      <c r="C178" s="253" t="s">
        <v>275</v>
      </c>
      <c r="D178" s="253" t="s">
        <v>137</v>
      </c>
      <c r="E178" s="254" t="s">
        <v>276</v>
      </c>
      <c r="F178" s="255" t="s">
        <v>277</v>
      </c>
      <c r="G178" s="256" t="s">
        <v>172</v>
      </c>
      <c r="H178" s="257">
        <v>108</v>
      </c>
      <c r="I178" s="258"/>
      <c r="J178" s="259">
        <f>ROUND(I178*H178,2)</f>
        <v>0</v>
      </c>
      <c r="K178" s="255" t="s">
        <v>188</v>
      </c>
      <c r="L178" s="260"/>
      <c r="M178" s="261" t="s">
        <v>1</v>
      </c>
      <c r="N178" s="262" t="s">
        <v>40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141</v>
      </c>
      <c r="AT178" s="228" t="s">
        <v>137</v>
      </c>
      <c r="AU178" s="228" t="s">
        <v>85</v>
      </c>
      <c r="AY178" s="16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129</v>
      </c>
      <c r="BM178" s="228" t="s">
        <v>278</v>
      </c>
    </row>
    <row r="179" s="2" customFormat="1" ht="24.15" customHeight="1">
      <c r="A179" s="37"/>
      <c r="B179" s="38"/>
      <c r="C179" s="217" t="s">
        <v>219</v>
      </c>
      <c r="D179" s="217" t="s">
        <v>124</v>
      </c>
      <c r="E179" s="218" t="s">
        <v>279</v>
      </c>
      <c r="F179" s="219" t="s">
        <v>280</v>
      </c>
      <c r="G179" s="220" t="s">
        <v>268</v>
      </c>
      <c r="H179" s="221">
        <v>1</v>
      </c>
      <c r="I179" s="222"/>
      <c r="J179" s="223">
        <f>ROUND(I179*H179,2)</f>
        <v>0</v>
      </c>
      <c r="K179" s="219" t="s">
        <v>188</v>
      </c>
      <c r="L179" s="43"/>
      <c r="M179" s="224" t="s">
        <v>1</v>
      </c>
      <c r="N179" s="225" t="s">
        <v>40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129</v>
      </c>
      <c r="AT179" s="228" t="s">
        <v>124</v>
      </c>
      <c r="AU179" s="228" t="s">
        <v>85</v>
      </c>
      <c r="AY179" s="16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129</v>
      </c>
      <c r="BM179" s="228" t="s">
        <v>281</v>
      </c>
    </row>
    <row r="180" s="12" customFormat="1" ht="22.8" customHeight="1">
      <c r="A180" s="12"/>
      <c r="B180" s="201"/>
      <c r="C180" s="202"/>
      <c r="D180" s="203" t="s">
        <v>74</v>
      </c>
      <c r="E180" s="215" t="s">
        <v>282</v>
      </c>
      <c r="F180" s="215" t="s">
        <v>283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SUM(P181:P197)</f>
        <v>0</v>
      </c>
      <c r="Q180" s="209"/>
      <c r="R180" s="210">
        <f>SUM(R181:R197)</f>
        <v>0</v>
      </c>
      <c r="S180" s="209"/>
      <c r="T180" s="211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83</v>
      </c>
      <c r="AT180" s="213" t="s">
        <v>74</v>
      </c>
      <c r="AU180" s="213" t="s">
        <v>83</v>
      </c>
      <c r="AY180" s="212" t="s">
        <v>122</v>
      </c>
      <c r="BK180" s="214">
        <f>SUM(BK181:BK197)</f>
        <v>0</v>
      </c>
    </row>
    <row r="181" s="2" customFormat="1" ht="14.4" customHeight="1">
      <c r="A181" s="37"/>
      <c r="B181" s="38"/>
      <c r="C181" s="217" t="s">
        <v>284</v>
      </c>
      <c r="D181" s="217" t="s">
        <v>124</v>
      </c>
      <c r="E181" s="218" t="s">
        <v>285</v>
      </c>
      <c r="F181" s="219" t="s">
        <v>286</v>
      </c>
      <c r="G181" s="220" t="s">
        <v>127</v>
      </c>
      <c r="H181" s="221">
        <v>939</v>
      </c>
      <c r="I181" s="222"/>
      <c r="J181" s="223">
        <f>ROUND(I181*H181,2)</f>
        <v>0</v>
      </c>
      <c r="K181" s="219" t="s">
        <v>188</v>
      </c>
      <c r="L181" s="43"/>
      <c r="M181" s="224" t="s">
        <v>1</v>
      </c>
      <c r="N181" s="225" t="s">
        <v>40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129</v>
      </c>
      <c r="AT181" s="228" t="s">
        <v>124</v>
      </c>
      <c r="AU181" s="228" t="s">
        <v>85</v>
      </c>
      <c r="AY181" s="16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83</v>
      </c>
      <c r="BK181" s="229">
        <f>ROUND(I181*H181,2)</f>
        <v>0</v>
      </c>
      <c r="BL181" s="16" t="s">
        <v>129</v>
      </c>
      <c r="BM181" s="228" t="s">
        <v>287</v>
      </c>
    </row>
    <row r="182" s="13" customFormat="1">
      <c r="A182" s="13"/>
      <c r="B182" s="230"/>
      <c r="C182" s="231"/>
      <c r="D182" s="232" t="s">
        <v>130</v>
      </c>
      <c r="E182" s="233" t="s">
        <v>1</v>
      </c>
      <c r="F182" s="234" t="s">
        <v>288</v>
      </c>
      <c r="G182" s="231"/>
      <c r="H182" s="235">
        <v>939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130</v>
      </c>
      <c r="AU182" s="241" t="s">
        <v>85</v>
      </c>
      <c r="AV182" s="13" t="s">
        <v>85</v>
      </c>
      <c r="AW182" s="13" t="s">
        <v>31</v>
      </c>
      <c r="AX182" s="13" t="s">
        <v>75</v>
      </c>
      <c r="AY182" s="241" t="s">
        <v>122</v>
      </c>
    </row>
    <row r="183" s="2" customFormat="1" ht="24.15" customHeight="1">
      <c r="A183" s="37"/>
      <c r="B183" s="38"/>
      <c r="C183" s="217" t="s">
        <v>226</v>
      </c>
      <c r="D183" s="217" t="s">
        <v>124</v>
      </c>
      <c r="E183" s="218" t="s">
        <v>289</v>
      </c>
      <c r="F183" s="219" t="s">
        <v>290</v>
      </c>
      <c r="G183" s="220" t="s">
        <v>127</v>
      </c>
      <c r="H183" s="221">
        <v>71.640000000000001</v>
      </c>
      <c r="I183" s="222"/>
      <c r="J183" s="223">
        <f>ROUND(I183*H183,2)</f>
        <v>0</v>
      </c>
      <c r="K183" s="219" t="s">
        <v>128</v>
      </c>
      <c r="L183" s="43"/>
      <c r="M183" s="224" t="s">
        <v>1</v>
      </c>
      <c r="N183" s="225" t="s">
        <v>40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129</v>
      </c>
      <c r="AT183" s="228" t="s">
        <v>124</v>
      </c>
      <c r="AU183" s="228" t="s">
        <v>85</v>
      </c>
      <c r="AY183" s="16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83</v>
      </c>
      <c r="BK183" s="229">
        <f>ROUND(I183*H183,2)</f>
        <v>0</v>
      </c>
      <c r="BL183" s="16" t="s">
        <v>129</v>
      </c>
      <c r="BM183" s="228" t="s">
        <v>291</v>
      </c>
    </row>
    <row r="184" s="13" customFormat="1">
      <c r="A184" s="13"/>
      <c r="B184" s="230"/>
      <c r="C184" s="231"/>
      <c r="D184" s="232" t="s">
        <v>130</v>
      </c>
      <c r="E184" s="233" t="s">
        <v>1</v>
      </c>
      <c r="F184" s="234" t="s">
        <v>292</v>
      </c>
      <c r="G184" s="231"/>
      <c r="H184" s="235">
        <v>36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130</v>
      </c>
      <c r="AU184" s="241" t="s">
        <v>85</v>
      </c>
      <c r="AV184" s="13" t="s">
        <v>85</v>
      </c>
      <c r="AW184" s="13" t="s">
        <v>31</v>
      </c>
      <c r="AX184" s="13" t="s">
        <v>75</v>
      </c>
      <c r="AY184" s="241" t="s">
        <v>122</v>
      </c>
    </row>
    <row r="185" s="13" customFormat="1">
      <c r="A185" s="13"/>
      <c r="B185" s="230"/>
      <c r="C185" s="231"/>
      <c r="D185" s="232" t="s">
        <v>130</v>
      </c>
      <c r="E185" s="233" t="s">
        <v>1</v>
      </c>
      <c r="F185" s="234" t="s">
        <v>165</v>
      </c>
      <c r="G185" s="231"/>
      <c r="H185" s="235">
        <v>35.640000000000001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130</v>
      </c>
      <c r="AU185" s="241" t="s">
        <v>85</v>
      </c>
      <c r="AV185" s="13" t="s">
        <v>85</v>
      </c>
      <c r="AW185" s="13" t="s">
        <v>31</v>
      </c>
      <c r="AX185" s="13" t="s">
        <v>75</v>
      </c>
      <c r="AY185" s="241" t="s">
        <v>122</v>
      </c>
    </row>
    <row r="186" s="14" customFormat="1">
      <c r="A186" s="14"/>
      <c r="B186" s="242"/>
      <c r="C186" s="243"/>
      <c r="D186" s="232" t="s">
        <v>130</v>
      </c>
      <c r="E186" s="244" t="s">
        <v>1</v>
      </c>
      <c r="F186" s="245" t="s">
        <v>132</v>
      </c>
      <c r="G186" s="243"/>
      <c r="H186" s="246">
        <v>71.640000000000001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130</v>
      </c>
      <c r="AU186" s="252" t="s">
        <v>85</v>
      </c>
      <c r="AV186" s="14" t="s">
        <v>129</v>
      </c>
      <c r="AW186" s="14" t="s">
        <v>31</v>
      </c>
      <c r="AX186" s="14" t="s">
        <v>83</v>
      </c>
      <c r="AY186" s="252" t="s">
        <v>122</v>
      </c>
    </row>
    <row r="187" s="2" customFormat="1" ht="14.4" customHeight="1">
      <c r="A187" s="37"/>
      <c r="B187" s="38"/>
      <c r="C187" s="253" t="s">
        <v>293</v>
      </c>
      <c r="D187" s="253" t="s">
        <v>137</v>
      </c>
      <c r="E187" s="254" t="s">
        <v>156</v>
      </c>
      <c r="F187" s="255" t="s">
        <v>294</v>
      </c>
      <c r="G187" s="256" t="s">
        <v>176</v>
      </c>
      <c r="H187" s="257">
        <v>10.746</v>
      </c>
      <c r="I187" s="258"/>
      <c r="J187" s="259">
        <f>ROUND(I187*H187,2)</f>
        <v>0</v>
      </c>
      <c r="K187" s="255" t="s">
        <v>188</v>
      </c>
      <c r="L187" s="260"/>
      <c r="M187" s="261" t="s">
        <v>1</v>
      </c>
      <c r="N187" s="262" t="s">
        <v>40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141</v>
      </c>
      <c r="AT187" s="228" t="s">
        <v>137</v>
      </c>
      <c r="AU187" s="228" t="s">
        <v>85</v>
      </c>
      <c r="AY187" s="16" t="s">
        <v>122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129</v>
      </c>
      <c r="BM187" s="228" t="s">
        <v>295</v>
      </c>
    </row>
    <row r="188" s="13" customFormat="1">
      <c r="A188" s="13"/>
      <c r="B188" s="230"/>
      <c r="C188" s="231"/>
      <c r="D188" s="232" t="s">
        <v>130</v>
      </c>
      <c r="E188" s="233" t="s">
        <v>1</v>
      </c>
      <c r="F188" s="234" t="s">
        <v>296</v>
      </c>
      <c r="G188" s="231"/>
      <c r="H188" s="235">
        <v>10.746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130</v>
      </c>
      <c r="AU188" s="241" t="s">
        <v>85</v>
      </c>
      <c r="AV188" s="13" t="s">
        <v>85</v>
      </c>
      <c r="AW188" s="13" t="s">
        <v>31</v>
      </c>
      <c r="AX188" s="13" t="s">
        <v>75</v>
      </c>
      <c r="AY188" s="241" t="s">
        <v>122</v>
      </c>
    </row>
    <row r="189" s="2" customFormat="1" ht="14.4" customHeight="1">
      <c r="A189" s="37"/>
      <c r="B189" s="38"/>
      <c r="C189" s="217" t="s">
        <v>209</v>
      </c>
      <c r="D189" s="217" t="s">
        <v>124</v>
      </c>
      <c r="E189" s="218" t="s">
        <v>297</v>
      </c>
      <c r="F189" s="219" t="s">
        <v>298</v>
      </c>
      <c r="G189" s="220" t="s">
        <v>176</v>
      </c>
      <c r="H189" s="221">
        <v>18</v>
      </c>
      <c r="I189" s="222"/>
      <c r="J189" s="223">
        <f>ROUND(I189*H189,2)</f>
        <v>0</v>
      </c>
      <c r="K189" s="219" t="s">
        <v>128</v>
      </c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129</v>
      </c>
      <c r="AT189" s="228" t="s">
        <v>124</v>
      </c>
      <c r="AU189" s="228" t="s">
        <v>85</v>
      </c>
      <c r="AY189" s="16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129</v>
      </c>
      <c r="BM189" s="228" t="s">
        <v>299</v>
      </c>
    </row>
    <row r="190" s="13" customFormat="1">
      <c r="A190" s="13"/>
      <c r="B190" s="230"/>
      <c r="C190" s="231"/>
      <c r="D190" s="232" t="s">
        <v>130</v>
      </c>
      <c r="E190" s="233" t="s">
        <v>1</v>
      </c>
      <c r="F190" s="234" t="s">
        <v>300</v>
      </c>
      <c r="G190" s="231"/>
      <c r="H190" s="235">
        <v>18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130</v>
      </c>
      <c r="AU190" s="241" t="s">
        <v>85</v>
      </c>
      <c r="AV190" s="13" t="s">
        <v>85</v>
      </c>
      <c r="AW190" s="13" t="s">
        <v>31</v>
      </c>
      <c r="AX190" s="13" t="s">
        <v>75</v>
      </c>
      <c r="AY190" s="241" t="s">
        <v>122</v>
      </c>
    </row>
    <row r="191" s="14" customFormat="1">
      <c r="A191" s="14"/>
      <c r="B191" s="242"/>
      <c r="C191" s="243"/>
      <c r="D191" s="232" t="s">
        <v>130</v>
      </c>
      <c r="E191" s="244" t="s">
        <v>1</v>
      </c>
      <c r="F191" s="245" t="s">
        <v>132</v>
      </c>
      <c r="G191" s="243"/>
      <c r="H191" s="246">
        <v>18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130</v>
      </c>
      <c r="AU191" s="252" t="s">
        <v>85</v>
      </c>
      <c r="AV191" s="14" t="s">
        <v>129</v>
      </c>
      <c r="AW191" s="14" t="s">
        <v>31</v>
      </c>
      <c r="AX191" s="14" t="s">
        <v>83</v>
      </c>
      <c r="AY191" s="252" t="s">
        <v>122</v>
      </c>
    </row>
    <row r="192" s="2" customFormat="1" ht="14.4" customHeight="1">
      <c r="A192" s="37"/>
      <c r="B192" s="38"/>
      <c r="C192" s="217" t="s">
        <v>301</v>
      </c>
      <c r="D192" s="217" t="s">
        <v>124</v>
      </c>
      <c r="E192" s="218" t="s">
        <v>297</v>
      </c>
      <c r="F192" s="219" t="s">
        <v>298</v>
      </c>
      <c r="G192" s="220" t="s">
        <v>176</v>
      </c>
      <c r="H192" s="221">
        <v>4.4550000000000001</v>
      </c>
      <c r="I192" s="222"/>
      <c r="J192" s="223">
        <f>ROUND(I192*H192,2)</f>
        <v>0</v>
      </c>
      <c r="K192" s="219" t="s">
        <v>128</v>
      </c>
      <c r="L192" s="43"/>
      <c r="M192" s="224" t="s">
        <v>1</v>
      </c>
      <c r="N192" s="225" t="s">
        <v>40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129</v>
      </c>
      <c r="AT192" s="228" t="s">
        <v>124</v>
      </c>
      <c r="AU192" s="228" t="s">
        <v>85</v>
      </c>
      <c r="AY192" s="16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129</v>
      </c>
      <c r="BM192" s="228" t="s">
        <v>302</v>
      </c>
    </row>
    <row r="193" s="13" customFormat="1">
      <c r="A193" s="13"/>
      <c r="B193" s="230"/>
      <c r="C193" s="231"/>
      <c r="D193" s="232" t="s">
        <v>130</v>
      </c>
      <c r="E193" s="233" t="s">
        <v>1</v>
      </c>
      <c r="F193" s="234" t="s">
        <v>303</v>
      </c>
      <c r="G193" s="231"/>
      <c r="H193" s="235">
        <v>4.4550000000000001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130</v>
      </c>
      <c r="AU193" s="241" t="s">
        <v>85</v>
      </c>
      <c r="AV193" s="13" t="s">
        <v>85</v>
      </c>
      <c r="AW193" s="13" t="s">
        <v>31</v>
      </c>
      <c r="AX193" s="13" t="s">
        <v>75</v>
      </c>
      <c r="AY193" s="241" t="s">
        <v>122</v>
      </c>
    </row>
    <row r="194" s="2" customFormat="1" ht="14.4" customHeight="1">
      <c r="A194" s="37"/>
      <c r="B194" s="38"/>
      <c r="C194" s="217" t="s">
        <v>213</v>
      </c>
      <c r="D194" s="217" t="s">
        <v>124</v>
      </c>
      <c r="E194" s="218" t="s">
        <v>304</v>
      </c>
      <c r="F194" s="219" t="s">
        <v>305</v>
      </c>
      <c r="G194" s="220" t="s">
        <v>176</v>
      </c>
      <c r="H194" s="221">
        <v>18</v>
      </c>
      <c r="I194" s="222"/>
      <c r="J194" s="223">
        <f>ROUND(I194*H194,2)</f>
        <v>0</v>
      </c>
      <c r="K194" s="219" t="s">
        <v>128</v>
      </c>
      <c r="L194" s="43"/>
      <c r="M194" s="224" t="s">
        <v>1</v>
      </c>
      <c r="N194" s="225" t="s">
        <v>40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129</v>
      </c>
      <c r="AT194" s="228" t="s">
        <v>124</v>
      </c>
      <c r="AU194" s="228" t="s">
        <v>85</v>
      </c>
      <c r="AY194" s="16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83</v>
      </c>
      <c r="BK194" s="229">
        <f>ROUND(I194*H194,2)</f>
        <v>0</v>
      </c>
      <c r="BL194" s="16" t="s">
        <v>129</v>
      </c>
      <c r="BM194" s="228" t="s">
        <v>306</v>
      </c>
    </row>
    <row r="195" s="2" customFormat="1" ht="14.4" customHeight="1">
      <c r="A195" s="37"/>
      <c r="B195" s="38"/>
      <c r="C195" s="217" t="s">
        <v>307</v>
      </c>
      <c r="D195" s="217" t="s">
        <v>124</v>
      </c>
      <c r="E195" s="218" t="s">
        <v>304</v>
      </c>
      <c r="F195" s="219" t="s">
        <v>305</v>
      </c>
      <c r="G195" s="220" t="s">
        <v>176</v>
      </c>
      <c r="H195" s="221">
        <v>4.4550000000000001</v>
      </c>
      <c r="I195" s="222"/>
      <c r="J195" s="223">
        <f>ROUND(I195*H195,2)</f>
        <v>0</v>
      </c>
      <c r="K195" s="219" t="s">
        <v>128</v>
      </c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129</v>
      </c>
      <c r="AT195" s="228" t="s">
        <v>124</v>
      </c>
      <c r="AU195" s="228" t="s">
        <v>85</v>
      </c>
      <c r="AY195" s="16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129</v>
      </c>
      <c r="BM195" s="228" t="s">
        <v>308</v>
      </c>
    </row>
    <row r="196" s="2" customFormat="1" ht="24.15" customHeight="1">
      <c r="A196" s="37"/>
      <c r="B196" s="38"/>
      <c r="C196" s="217" t="s">
        <v>216</v>
      </c>
      <c r="D196" s="217" t="s">
        <v>124</v>
      </c>
      <c r="E196" s="218" t="s">
        <v>309</v>
      </c>
      <c r="F196" s="219" t="s">
        <v>310</v>
      </c>
      <c r="G196" s="220" t="s">
        <v>176</v>
      </c>
      <c r="H196" s="221">
        <v>18</v>
      </c>
      <c r="I196" s="222"/>
      <c r="J196" s="223">
        <f>ROUND(I196*H196,2)</f>
        <v>0</v>
      </c>
      <c r="K196" s="219" t="s">
        <v>128</v>
      </c>
      <c r="L196" s="43"/>
      <c r="M196" s="224" t="s">
        <v>1</v>
      </c>
      <c r="N196" s="225" t="s">
        <v>40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129</v>
      </c>
      <c r="AT196" s="228" t="s">
        <v>124</v>
      </c>
      <c r="AU196" s="228" t="s">
        <v>85</v>
      </c>
      <c r="AY196" s="16" t="s">
        <v>122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83</v>
      </c>
      <c r="BK196" s="229">
        <f>ROUND(I196*H196,2)</f>
        <v>0</v>
      </c>
      <c r="BL196" s="16" t="s">
        <v>129</v>
      </c>
      <c r="BM196" s="228" t="s">
        <v>311</v>
      </c>
    </row>
    <row r="197" s="2" customFormat="1" ht="24.15" customHeight="1">
      <c r="A197" s="37"/>
      <c r="B197" s="38"/>
      <c r="C197" s="217" t="s">
        <v>312</v>
      </c>
      <c r="D197" s="217" t="s">
        <v>124</v>
      </c>
      <c r="E197" s="218" t="s">
        <v>309</v>
      </c>
      <c r="F197" s="219" t="s">
        <v>310</v>
      </c>
      <c r="G197" s="220" t="s">
        <v>176</v>
      </c>
      <c r="H197" s="221">
        <v>4.4550000000000001</v>
      </c>
      <c r="I197" s="222"/>
      <c r="J197" s="223">
        <f>ROUND(I197*H197,2)</f>
        <v>0</v>
      </c>
      <c r="K197" s="219" t="s">
        <v>128</v>
      </c>
      <c r="L197" s="43"/>
      <c r="M197" s="224" t="s">
        <v>1</v>
      </c>
      <c r="N197" s="225" t="s">
        <v>40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129</v>
      </c>
      <c r="AT197" s="228" t="s">
        <v>124</v>
      </c>
      <c r="AU197" s="228" t="s">
        <v>85</v>
      </c>
      <c r="AY197" s="16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83</v>
      </c>
      <c r="BK197" s="229">
        <f>ROUND(I197*H197,2)</f>
        <v>0</v>
      </c>
      <c r="BL197" s="16" t="s">
        <v>129</v>
      </c>
      <c r="BM197" s="228" t="s">
        <v>313</v>
      </c>
    </row>
    <row r="198" s="12" customFormat="1" ht="22.8" customHeight="1">
      <c r="A198" s="12"/>
      <c r="B198" s="201"/>
      <c r="C198" s="202"/>
      <c r="D198" s="203" t="s">
        <v>74</v>
      </c>
      <c r="E198" s="215" t="s">
        <v>156</v>
      </c>
      <c r="F198" s="215" t="s">
        <v>314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SUM(P199:P203)</f>
        <v>0</v>
      </c>
      <c r="Q198" s="209"/>
      <c r="R198" s="210">
        <f>SUM(R199:R203)</f>
        <v>0</v>
      </c>
      <c r="S198" s="209"/>
      <c r="T198" s="211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83</v>
      </c>
      <c r="AT198" s="213" t="s">
        <v>74</v>
      </c>
      <c r="AU198" s="213" t="s">
        <v>83</v>
      </c>
      <c r="AY198" s="212" t="s">
        <v>122</v>
      </c>
      <c r="BK198" s="214">
        <f>SUM(BK199:BK203)</f>
        <v>0</v>
      </c>
    </row>
    <row r="199" s="2" customFormat="1" ht="14.4" customHeight="1">
      <c r="A199" s="37"/>
      <c r="B199" s="38"/>
      <c r="C199" s="217" t="s">
        <v>315</v>
      </c>
      <c r="D199" s="217" t="s">
        <v>124</v>
      </c>
      <c r="E199" s="218" t="s">
        <v>316</v>
      </c>
      <c r="F199" s="219" t="s">
        <v>317</v>
      </c>
      <c r="G199" s="220" t="s">
        <v>268</v>
      </c>
      <c r="H199" s="221">
        <v>1</v>
      </c>
      <c r="I199" s="222"/>
      <c r="J199" s="223">
        <f>ROUND(I199*H199,2)</f>
        <v>0</v>
      </c>
      <c r="K199" s="219" t="s">
        <v>188</v>
      </c>
      <c r="L199" s="43"/>
      <c r="M199" s="224" t="s">
        <v>1</v>
      </c>
      <c r="N199" s="225" t="s">
        <v>40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129</v>
      </c>
      <c r="AT199" s="228" t="s">
        <v>124</v>
      </c>
      <c r="AU199" s="228" t="s">
        <v>85</v>
      </c>
      <c r="AY199" s="16" t="s">
        <v>122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83</v>
      </c>
      <c r="BK199" s="229">
        <f>ROUND(I199*H199,2)</f>
        <v>0</v>
      </c>
      <c r="BL199" s="16" t="s">
        <v>129</v>
      </c>
      <c r="BM199" s="228" t="s">
        <v>318</v>
      </c>
    </row>
    <row r="200" s="2" customFormat="1" ht="14.4" customHeight="1">
      <c r="A200" s="37"/>
      <c r="B200" s="38"/>
      <c r="C200" s="217" t="s">
        <v>75</v>
      </c>
      <c r="D200" s="217" t="s">
        <v>124</v>
      </c>
      <c r="E200" s="218" t="s">
        <v>319</v>
      </c>
      <c r="F200" s="219" t="s">
        <v>320</v>
      </c>
      <c r="G200" s="220" t="s">
        <v>268</v>
      </c>
      <c r="H200" s="221">
        <v>1</v>
      </c>
      <c r="I200" s="222"/>
      <c r="J200" s="223">
        <f>ROUND(I200*H200,2)</f>
        <v>0</v>
      </c>
      <c r="K200" s="219" t="s">
        <v>188</v>
      </c>
      <c r="L200" s="43"/>
      <c r="M200" s="224" t="s">
        <v>1</v>
      </c>
      <c r="N200" s="225" t="s">
        <v>40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129</v>
      </c>
      <c r="AT200" s="228" t="s">
        <v>124</v>
      </c>
      <c r="AU200" s="228" t="s">
        <v>85</v>
      </c>
      <c r="AY200" s="16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83</v>
      </c>
      <c r="BK200" s="229">
        <f>ROUND(I200*H200,2)</f>
        <v>0</v>
      </c>
      <c r="BL200" s="16" t="s">
        <v>129</v>
      </c>
      <c r="BM200" s="228" t="s">
        <v>321</v>
      </c>
    </row>
    <row r="201" s="13" customFormat="1">
      <c r="A201" s="13"/>
      <c r="B201" s="230"/>
      <c r="C201" s="231"/>
      <c r="D201" s="232" t="s">
        <v>130</v>
      </c>
      <c r="E201" s="233" t="s">
        <v>1</v>
      </c>
      <c r="F201" s="234" t="s">
        <v>322</v>
      </c>
      <c r="G201" s="231"/>
      <c r="H201" s="235">
        <v>1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130</v>
      </c>
      <c r="AU201" s="241" t="s">
        <v>85</v>
      </c>
      <c r="AV201" s="13" t="s">
        <v>85</v>
      </c>
      <c r="AW201" s="13" t="s">
        <v>31</v>
      </c>
      <c r="AX201" s="13" t="s">
        <v>75</v>
      </c>
      <c r="AY201" s="241" t="s">
        <v>122</v>
      </c>
    </row>
    <row r="202" s="2" customFormat="1" ht="14.4" customHeight="1">
      <c r="A202" s="37"/>
      <c r="B202" s="38"/>
      <c r="C202" s="217" t="s">
        <v>75</v>
      </c>
      <c r="D202" s="217" t="s">
        <v>124</v>
      </c>
      <c r="E202" s="218" t="s">
        <v>323</v>
      </c>
      <c r="F202" s="219" t="s">
        <v>324</v>
      </c>
      <c r="G202" s="220" t="s">
        <v>268</v>
      </c>
      <c r="H202" s="221">
        <v>1</v>
      </c>
      <c r="I202" s="222"/>
      <c r="J202" s="223">
        <f>ROUND(I202*H202,2)</f>
        <v>0</v>
      </c>
      <c r="K202" s="219" t="s">
        <v>188</v>
      </c>
      <c r="L202" s="43"/>
      <c r="M202" s="224" t="s">
        <v>1</v>
      </c>
      <c r="N202" s="225" t="s">
        <v>40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129</v>
      </c>
      <c r="AT202" s="228" t="s">
        <v>124</v>
      </c>
      <c r="AU202" s="228" t="s">
        <v>85</v>
      </c>
      <c r="AY202" s="16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129</v>
      </c>
      <c r="BM202" s="228" t="s">
        <v>325</v>
      </c>
    </row>
    <row r="203" s="2" customFormat="1" ht="14.4" customHeight="1">
      <c r="A203" s="37"/>
      <c r="B203" s="38"/>
      <c r="C203" s="217" t="s">
        <v>75</v>
      </c>
      <c r="D203" s="217" t="s">
        <v>124</v>
      </c>
      <c r="E203" s="218" t="s">
        <v>326</v>
      </c>
      <c r="F203" s="219" t="s">
        <v>327</v>
      </c>
      <c r="G203" s="220" t="s">
        <v>268</v>
      </c>
      <c r="H203" s="221">
        <v>1</v>
      </c>
      <c r="I203" s="222"/>
      <c r="J203" s="223">
        <f>ROUND(I203*H203,2)</f>
        <v>0</v>
      </c>
      <c r="K203" s="219" t="s">
        <v>188</v>
      </c>
      <c r="L203" s="43"/>
      <c r="M203" s="224" t="s">
        <v>1</v>
      </c>
      <c r="N203" s="225" t="s">
        <v>40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129</v>
      </c>
      <c r="AT203" s="228" t="s">
        <v>124</v>
      </c>
      <c r="AU203" s="228" t="s">
        <v>85</v>
      </c>
      <c r="AY203" s="16" t="s">
        <v>122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83</v>
      </c>
      <c r="BK203" s="229">
        <f>ROUND(I203*H203,2)</f>
        <v>0</v>
      </c>
      <c r="BL203" s="16" t="s">
        <v>129</v>
      </c>
      <c r="BM203" s="228" t="s">
        <v>328</v>
      </c>
    </row>
    <row r="204" s="12" customFormat="1" ht="22.8" customHeight="1">
      <c r="A204" s="12"/>
      <c r="B204" s="201"/>
      <c r="C204" s="202"/>
      <c r="D204" s="203" t="s">
        <v>74</v>
      </c>
      <c r="E204" s="215" t="s">
        <v>329</v>
      </c>
      <c r="F204" s="215" t="s">
        <v>330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P205</f>
        <v>0</v>
      </c>
      <c r="Q204" s="209"/>
      <c r="R204" s="210">
        <f>R205</f>
        <v>0</v>
      </c>
      <c r="S204" s="209"/>
      <c r="T204" s="211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83</v>
      </c>
      <c r="AT204" s="213" t="s">
        <v>74</v>
      </c>
      <c r="AU204" s="213" t="s">
        <v>83</v>
      </c>
      <c r="AY204" s="212" t="s">
        <v>122</v>
      </c>
      <c r="BK204" s="214">
        <f>BK205</f>
        <v>0</v>
      </c>
    </row>
    <row r="205" s="2" customFormat="1" ht="24.15" customHeight="1">
      <c r="A205" s="37"/>
      <c r="B205" s="38"/>
      <c r="C205" s="217" t="s">
        <v>331</v>
      </c>
      <c r="D205" s="217" t="s">
        <v>124</v>
      </c>
      <c r="E205" s="218" t="s">
        <v>332</v>
      </c>
      <c r="F205" s="219" t="s">
        <v>333</v>
      </c>
      <c r="G205" s="220" t="s">
        <v>334</v>
      </c>
      <c r="H205" s="221">
        <v>20.231000000000002</v>
      </c>
      <c r="I205" s="222"/>
      <c r="J205" s="223">
        <f>ROUND(I205*H205,2)</f>
        <v>0</v>
      </c>
      <c r="K205" s="219" t="s">
        <v>128</v>
      </c>
      <c r="L205" s="43"/>
      <c r="M205" s="263" t="s">
        <v>1</v>
      </c>
      <c r="N205" s="264" t="s">
        <v>40</v>
      </c>
      <c r="O205" s="265"/>
      <c r="P205" s="266">
        <f>O205*H205</f>
        <v>0</v>
      </c>
      <c r="Q205" s="266">
        <v>0</v>
      </c>
      <c r="R205" s="266">
        <f>Q205*H205</f>
        <v>0</v>
      </c>
      <c r="S205" s="266">
        <v>0</v>
      </c>
      <c r="T205" s="26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129</v>
      </c>
      <c r="AT205" s="228" t="s">
        <v>124</v>
      </c>
      <c r="AU205" s="228" t="s">
        <v>85</v>
      </c>
      <c r="AY205" s="16" t="s">
        <v>122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83</v>
      </c>
      <c r="BK205" s="229">
        <f>ROUND(I205*H205,2)</f>
        <v>0</v>
      </c>
      <c r="BL205" s="16" t="s">
        <v>129</v>
      </c>
      <c r="BM205" s="228" t="s">
        <v>335</v>
      </c>
    </row>
    <row r="206" s="2" customFormat="1" ht="6.96" customHeight="1">
      <c r="A206" s="37"/>
      <c r="B206" s="65"/>
      <c r="C206" s="66"/>
      <c r="D206" s="66"/>
      <c r="E206" s="66"/>
      <c r="F206" s="66"/>
      <c r="G206" s="66"/>
      <c r="H206" s="66"/>
      <c r="I206" s="66"/>
      <c r="J206" s="66"/>
      <c r="K206" s="66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oQp9RP/qUDgu7QeqguMBocPYn3ngOves5MmpQv7NTeUvQXuc35DOqgSxyvYOgNhddtm/+Wf+hW93J6CIyEa03Q==" hashValue="Mz7BrD8lLy5KxVUwnVAdjfcHp729f91+1nJmzBVhmv4YMbbLmXMe1w+vyYgmRA/3ekOBSOPy7+guxXpRtiG0dw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2B - Interakční prvek I 07 B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ROUND((SUM(BE118:BE148)),  2)</f>
        <v>0</v>
      </c>
      <c r="G33" s="37"/>
      <c r="H33" s="37"/>
      <c r="I33" s="154">
        <v>0.20999999999999999</v>
      </c>
      <c r="J33" s="153">
        <f>ROUND(((SUM(BE118:BE148))*I33),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ROUND((SUM(BF118:BF148)),  2)</f>
        <v>0</v>
      </c>
      <c r="G34" s="37"/>
      <c r="H34" s="37"/>
      <c r="I34" s="154">
        <v>0.14999999999999999</v>
      </c>
      <c r="J34" s="153">
        <f>ROUND(((SUM(BF118:BF148))*I34),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ROUND((SUM(BG118:BG148)),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ROUND((SUM(BH118:BH148)),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ROUND((SUM(BI118:BI148)),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2B - Interakční prvek I 07 B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15 - následná péče 1. rok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337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3.25" customHeight="1">
      <c r="A108" s="37"/>
      <c r="B108" s="38"/>
      <c r="C108" s="39"/>
      <c r="D108" s="39"/>
      <c r="E108" s="173" t="str">
        <f>E7</f>
        <v>Objekt 2B - Interakční prvek I 07 B (N) v k.ú. Horní Ves u Mariánských Lázní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15 - následná péče 1. rok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Horní Ves u Mariánských Lázní</v>
      </c>
      <c r="G112" s="39"/>
      <c r="H112" s="39"/>
      <c r="I112" s="31" t="s">
        <v>22</v>
      </c>
      <c r="J112" s="78" t="str">
        <f>IF(J12="","",J12)</f>
        <v>10. 4. 2019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Milan Hájek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108</v>
      </c>
      <c r="D117" s="193" t="s">
        <v>60</v>
      </c>
      <c r="E117" s="193" t="s">
        <v>56</v>
      </c>
      <c r="F117" s="193" t="s">
        <v>57</v>
      </c>
      <c r="G117" s="193" t="s">
        <v>109</v>
      </c>
      <c r="H117" s="193" t="s">
        <v>110</v>
      </c>
      <c r="I117" s="193" t="s">
        <v>111</v>
      </c>
      <c r="J117" s="193" t="s">
        <v>99</v>
      </c>
      <c r="K117" s="194" t="s">
        <v>112</v>
      </c>
      <c r="L117" s="195"/>
      <c r="M117" s="99" t="s">
        <v>1</v>
      </c>
      <c r="N117" s="100" t="s">
        <v>39</v>
      </c>
      <c r="O117" s="100" t="s">
        <v>113</v>
      </c>
      <c r="P117" s="100" t="s">
        <v>114</v>
      </c>
      <c r="Q117" s="100" t="s">
        <v>115</v>
      </c>
      <c r="R117" s="100" t="s">
        <v>116</v>
      </c>
      <c r="S117" s="100" t="s">
        <v>117</v>
      </c>
      <c r="T117" s="101" t="s">
        <v>118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119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101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74</v>
      </c>
      <c r="E119" s="204" t="s">
        <v>120</v>
      </c>
      <c r="F119" s="204" t="s">
        <v>121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83</v>
      </c>
      <c r="AT119" s="213" t="s">
        <v>74</v>
      </c>
      <c r="AU119" s="213" t="s">
        <v>75</v>
      </c>
      <c r="AY119" s="212" t="s">
        <v>122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74</v>
      </c>
      <c r="E120" s="215" t="s">
        <v>83</v>
      </c>
      <c r="F120" s="215" t="s">
        <v>338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SUM(P121:P148)</f>
        <v>0</v>
      </c>
      <c r="Q120" s="209"/>
      <c r="R120" s="210">
        <f>SUM(R121:R148)</f>
        <v>0</v>
      </c>
      <c r="S120" s="209"/>
      <c r="T120" s="211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83</v>
      </c>
      <c r="AT120" s="213" t="s">
        <v>74</v>
      </c>
      <c r="AU120" s="213" t="s">
        <v>83</v>
      </c>
      <c r="AY120" s="212" t="s">
        <v>122</v>
      </c>
      <c r="BK120" s="214">
        <f>SUM(BK121:BK148)</f>
        <v>0</v>
      </c>
    </row>
    <row r="121" s="2" customFormat="1" ht="24.15" customHeight="1">
      <c r="A121" s="37"/>
      <c r="B121" s="38"/>
      <c r="C121" s="217" t="s">
        <v>83</v>
      </c>
      <c r="D121" s="217" t="s">
        <v>124</v>
      </c>
      <c r="E121" s="218" t="s">
        <v>125</v>
      </c>
      <c r="F121" s="219" t="s">
        <v>339</v>
      </c>
      <c r="G121" s="220" t="s">
        <v>127</v>
      </c>
      <c r="H121" s="221">
        <v>9384</v>
      </c>
      <c r="I121" s="222"/>
      <c r="J121" s="223">
        <f>ROUND(I121*H121,2)</f>
        <v>0</v>
      </c>
      <c r="K121" s="219" t="s">
        <v>128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129</v>
      </c>
      <c r="AT121" s="228" t="s">
        <v>124</v>
      </c>
      <c r="AU121" s="228" t="s">
        <v>85</v>
      </c>
      <c r="AY121" s="16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129</v>
      </c>
      <c r="BM121" s="228" t="s">
        <v>85</v>
      </c>
    </row>
    <row r="122" s="13" customFormat="1">
      <c r="A122" s="13"/>
      <c r="B122" s="230"/>
      <c r="C122" s="231"/>
      <c r="D122" s="232" t="s">
        <v>130</v>
      </c>
      <c r="E122" s="233" t="s">
        <v>1</v>
      </c>
      <c r="F122" s="234" t="s">
        <v>340</v>
      </c>
      <c r="G122" s="231"/>
      <c r="H122" s="235">
        <v>9384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130</v>
      </c>
      <c r="AU122" s="241" t="s">
        <v>85</v>
      </c>
      <c r="AV122" s="13" t="s">
        <v>85</v>
      </c>
      <c r="AW122" s="13" t="s">
        <v>31</v>
      </c>
      <c r="AX122" s="13" t="s">
        <v>75</v>
      </c>
      <c r="AY122" s="241" t="s">
        <v>122</v>
      </c>
    </row>
    <row r="123" s="14" customFormat="1">
      <c r="A123" s="14"/>
      <c r="B123" s="242"/>
      <c r="C123" s="243"/>
      <c r="D123" s="232" t="s">
        <v>130</v>
      </c>
      <c r="E123" s="244" t="s">
        <v>1</v>
      </c>
      <c r="F123" s="245" t="s">
        <v>132</v>
      </c>
      <c r="G123" s="243"/>
      <c r="H123" s="246">
        <v>9384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130</v>
      </c>
      <c r="AU123" s="252" t="s">
        <v>85</v>
      </c>
      <c r="AV123" s="14" t="s">
        <v>129</v>
      </c>
      <c r="AW123" s="14" t="s">
        <v>31</v>
      </c>
      <c r="AX123" s="14" t="s">
        <v>83</v>
      </c>
      <c r="AY123" s="252" t="s">
        <v>122</v>
      </c>
    </row>
    <row r="124" s="2" customFormat="1" ht="14.4" customHeight="1">
      <c r="A124" s="37"/>
      <c r="B124" s="38"/>
      <c r="C124" s="217" t="s">
        <v>85</v>
      </c>
      <c r="D124" s="217" t="s">
        <v>124</v>
      </c>
      <c r="E124" s="218" t="s">
        <v>341</v>
      </c>
      <c r="F124" s="219" t="s">
        <v>342</v>
      </c>
      <c r="G124" s="220" t="s">
        <v>127</v>
      </c>
      <c r="H124" s="221">
        <v>106.92</v>
      </c>
      <c r="I124" s="222"/>
      <c r="J124" s="223">
        <f>ROUND(I124*H124,2)</f>
        <v>0</v>
      </c>
      <c r="K124" s="219" t="s">
        <v>188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129</v>
      </c>
      <c r="AT124" s="228" t="s">
        <v>124</v>
      </c>
      <c r="AU124" s="228" t="s">
        <v>85</v>
      </c>
      <c r="AY124" s="16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129</v>
      </c>
      <c r="BM124" s="228" t="s">
        <v>129</v>
      </c>
    </row>
    <row r="125" s="13" customFormat="1">
      <c r="A125" s="13"/>
      <c r="B125" s="230"/>
      <c r="C125" s="231"/>
      <c r="D125" s="232" t="s">
        <v>130</v>
      </c>
      <c r="E125" s="233" t="s">
        <v>1</v>
      </c>
      <c r="F125" s="234" t="s">
        <v>343</v>
      </c>
      <c r="G125" s="231"/>
      <c r="H125" s="235">
        <v>106.92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130</v>
      </c>
      <c r="AU125" s="241" t="s">
        <v>85</v>
      </c>
      <c r="AV125" s="13" t="s">
        <v>85</v>
      </c>
      <c r="AW125" s="13" t="s">
        <v>31</v>
      </c>
      <c r="AX125" s="13" t="s">
        <v>75</v>
      </c>
      <c r="AY125" s="241" t="s">
        <v>122</v>
      </c>
    </row>
    <row r="126" s="14" customFormat="1">
      <c r="A126" s="14"/>
      <c r="B126" s="242"/>
      <c r="C126" s="243"/>
      <c r="D126" s="232" t="s">
        <v>130</v>
      </c>
      <c r="E126" s="244" t="s">
        <v>1</v>
      </c>
      <c r="F126" s="245" t="s">
        <v>132</v>
      </c>
      <c r="G126" s="243"/>
      <c r="H126" s="246">
        <v>106.92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130</v>
      </c>
      <c r="AU126" s="252" t="s">
        <v>85</v>
      </c>
      <c r="AV126" s="14" t="s">
        <v>129</v>
      </c>
      <c r="AW126" s="14" t="s">
        <v>31</v>
      </c>
      <c r="AX126" s="14" t="s">
        <v>83</v>
      </c>
      <c r="AY126" s="252" t="s">
        <v>122</v>
      </c>
    </row>
    <row r="127" s="2" customFormat="1" ht="14.4" customHeight="1">
      <c r="A127" s="37"/>
      <c r="B127" s="38"/>
      <c r="C127" s="217" t="s">
        <v>136</v>
      </c>
      <c r="D127" s="217" t="s">
        <v>124</v>
      </c>
      <c r="E127" s="218" t="s">
        <v>344</v>
      </c>
      <c r="F127" s="219" t="s">
        <v>342</v>
      </c>
      <c r="G127" s="220" t="s">
        <v>127</v>
      </c>
      <c r="H127" s="221">
        <v>108</v>
      </c>
      <c r="I127" s="222"/>
      <c r="J127" s="223">
        <f>ROUND(I127*H127,2)</f>
        <v>0</v>
      </c>
      <c r="K127" s="219" t="s">
        <v>188</v>
      </c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129</v>
      </c>
      <c r="AT127" s="228" t="s">
        <v>124</v>
      </c>
      <c r="AU127" s="228" t="s">
        <v>85</v>
      </c>
      <c r="AY127" s="16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129</v>
      </c>
      <c r="BM127" s="228" t="s">
        <v>142</v>
      </c>
    </row>
    <row r="128" s="13" customFormat="1">
      <c r="A128" s="13"/>
      <c r="B128" s="230"/>
      <c r="C128" s="231"/>
      <c r="D128" s="232" t="s">
        <v>130</v>
      </c>
      <c r="E128" s="233" t="s">
        <v>1</v>
      </c>
      <c r="F128" s="234" t="s">
        <v>345</v>
      </c>
      <c r="G128" s="231"/>
      <c r="H128" s="235">
        <v>108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130</v>
      </c>
      <c r="AU128" s="241" t="s">
        <v>85</v>
      </c>
      <c r="AV128" s="13" t="s">
        <v>85</v>
      </c>
      <c r="AW128" s="13" t="s">
        <v>31</v>
      </c>
      <c r="AX128" s="13" t="s">
        <v>75</v>
      </c>
      <c r="AY128" s="241" t="s">
        <v>122</v>
      </c>
    </row>
    <row r="129" s="14" customFormat="1">
      <c r="A129" s="14"/>
      <c r="B129" s="242"/>
      <c r="C129" s="243"/>
      <c r="D129" s="232" t="s">
        <v>130</v>
      </c>
      <c r="E129" s="244" t="s">
        <v>1</v>
      </c>
      <c r="F129" s="245" t="s">
        <v>132</v>
      </c>
      <c r="G129" s="243"/>
      <c r="H129" s="246">
        <v>108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130</v>
      </c>
      <c r="AU129" s="252" t="s">
        <v>85</v>
      </c>
      <c r="AV129" s="14" t="s">
        <v>129</v>
      </c>
      <c r="AW129" s="14" t="s">
        <v>31</v>
      </c>
      <c r="AX129" s="14" t="s">
        <v>83</v>
      </c>
      <c r="AY129" s="252" t="s">
        <v>122</v>
      </c>
    </row>
    <row r="130" s="2" customFormat="1" ht="24.15" customHeight="1">
      <c r="A130" s="37"/>
      <c r="B130" s="38"/>
      <c r="C130" s="253" t="s">
        <v>129</v>
      </c>
      <c r="D130" s="253" t="s">
        <v>137</v>
      </c>
      <c r="E130" s="254" t="s">
        <v>276</v>
      </c>
      <c r="F130" s="255" t="s">
        <v>346</v>
      </c>
      <c r="G130" s="256" t="s">
        <v>172</v>
      </c>
      <c r="H130" s="257">
        <v>216</v>
      </c>
      <c r="I130" s="258"/>
      <c r="J130" s="259">
        <f>ROUND(I130*H130,2)</f>
        <v>0</v>
      </c>
      <c r="K130" s="255" t="s">
        <v>188</v>
      </c>
      <c r="L130" s="260"/>
      <c r="M130" s="261" t="s">
        <v>1</v>
      </c>
      <c r="N130" s="262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141</v>
      </c>
      <c r="AT130" s="228" t="s">
        <v>137</v>
      </c>
      <c r="AU130" s="228" t="s">
        <v>85</v>
      </c>
      <c r="AY130" s="16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129</v>
      </c>
      <c r="BM130" s="228" t="s">
        <v>141</v>
      </c>
    </row>
    <row r="131" s="13" customFormat="1">
      <c r="A131" s="13"/>
      <c r="B131" s="230"/>
      <c r="C131" s="231"/>
      <c r="D131" s="232" t="s">
        <v>130</v>
      </c>
      <c r="E131" s="233" t="s">
        <v>1</v>
      </c>
      <c r="F131" s="234" t="s">
        <v>347</v>
      </c>
      <c r="G131" s="231"/>
      <c r="H131" s="235">
        <v>216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130</v>
      </c>
      <c r="AU131" s="241" t="s">
        <v>85</v>
      </c>
      <c r="AV131" s="13" t="s">
        <v>85</v>
      </c>
      <c r="AW131" s="13" t="s">
        <v>31</v>
      </c>
      <c r="AX131" s="13" t="s">
        <v>75</v>
      </c>
      <c r="AY131" s="241" t="s">
        <v>122</v>
      </c>
    </row>
    <row r="132" s="14" customFormat="1">
      <c r="A132" s="14"/>
      <c r="B132" s="242"/>
      <c r="C132" s="243"/>
      <c r="D132" s="232" t="s">
        <v>130</v>
      </c>
      <c r="E132" s="244" t="s">
        <v>1</v>
      </c>
      <c r="F132" s="245" t="s">
        <v>132</v>
      </c>
      <c r="G132" s="243"/>
      <c r="H132" s="246">
        <v>216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130</v>
      </c>
      <c r="AU132" s="252" t="s">
        <v>85</v>
      </c>
      <c r="AV132" s="14" t="s">
        <v>129</v>
      </c>
      <c r="AW132" s="14" t="s">
        <v>31</v>
      </c>
      <c r="AX132" s="14" t="s">
        <v>83</v>
      </c>
      <c r="AY132" s="252" t="s">
        <v>122</v>
      </c>
    </row>
    <row r="133" s="2" customFormat="1" ht="14.4" customHeight="1">
      <c r="A133" s="37"/>
      <c r="B133" s="38"/>
      <c r="C133" s="217" t="s">
        <v>348</v>
      </c>
      <c r="D133" s="217" t="s">
        <v>124</v>
      </c>
      <c r="E133" s="218" t="s">
        <v>349</v>
      </c>
      <c r="F133" s="219" t="s">
        <v>350</v>
      </c>
      <c r="G133" s="220" t="s">
        <v>268</v>
      </c>
      <c r="H133" s="221">
        <v>2</v>
      </c>
      <c r="I133" s="222"/>
      <c r="J133" s="223">
        <f>ROUND(I133*H133,2)</f>
        <v>0</v>
      </c>
      <c r="K133" s="219" t="s">
        <v>188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129</v>
      </c>
      <c r="AT133" s="228" t="s">
        <v>124</v>
      </c>
      <c r="AU133" s="228" t="s">
        <v>85</v>
      </c>
      <c r="AY133" s="16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129</v>
      </c>
      <c r="BM133" s="228" t="s">
        <v>80</v>
      </c>
    </row>
    <row r="134" s="2" customFormat="1" ht="14.4" customHeight="1">
      <c r="A134" s="37"/>
      <c r="B134" s="38"/>
      <c r="C134" s="217" t="s">
        <v>142</v>
      </c>
      <c r="D134" s="217" t="s">
        <v>124</v>
      </c>
      <c r="E134" s="218" t="s">
        <v>351</v>
      </c>
      <c r="F134" s="219" t="s">
        <v>352</v>
      </c>
      <c r="G134" s="220" t="s">
        <v>268</v>
      </c>
      <c r="H134" s="221">
        <v>1</v>
      </c>
      <c r="I134" s="222"/>
      <c r="J134" s="223">
        <f>ROUND(I134*H134,2)</f>
        <v>0</v>
      </c>
      <c r="K134" s="219" t="s">
        <v>188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85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129</v>
      </c>
      <c r="BM134" s="228" t="s">
        <v>151</v>
      </c>
    </row>
    <row r="135" s="2" customFormat="1" ht="14.4" customHeight="1">
      <c r="A135" s="37"/>
      <c r="B135" s="38"/>
      <c r="C135" s="217" t="s">
        <v>146</v>
      </c>
      <c r="D135" s="217" t="s">
        <v>124</v>
      </c>
      <c r="E135" s="218" t="s">
        <v>297</v>
      </c>
      <c r="F135" s="219" t="s">
        <v>298</v>
      </c>
      <c r="G135" s="220" t="s">
        <v>176</v>
      </c>
      <c r="H135" s="221">
        <v>18</v>
      </c>
      <c r="I135" s="222"/>
      <c r="J135" s="223">
        <f>ROUND(I135*H135,2)</f>
        <v>0</v>
      </c>
      <c r="K135" s="219" t="s">
        <v>128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129</v>
      </c>
      <c r="AT135" s="228" t="s">
        <v>124</v>
      </c>
      <c r="AU135" s="228" t="s">
        <v>85</v>
      </c>
      <c r="AY135" s="16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129</v>
      </c>
      <c r="BM135" s="228" t="s">
        <v>155</v>
      </c>
    </row>
    <row r="136" s="13" customFormat="1">
      <c r="A136" s="13"/>
      <c r="B136" s="230"/>
      <c r="C136" s="231"/>
      <c r="D136" s="232" t="s">
        <v>130</v>
      </c>
      <c r="E136" s="233" t="s">
        <v>1</v>
      </c>
      <c r="F136" s="234" t="s">
        <v>353</v>
      </c>
      <c r="G136" s="231"/>
      <c r="H136" s="235">
        <v>18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130</v>
      </c>
      <c r="AU136" s="241" t="s">
        <v>85</v>
      </c>
      <c r="AV136" s="13" t="s">
        <v>85</v>
      </c>
      <c r="AW136" s="13" t="s">
        <v>31</v>
      </c>
      <c r="AX136" s="13" t="s">
        <v>75</v>
      </c>
      <c r="AY136" s="241" t="s">
        <v>122</v>
      </c>
    </row>
    <row r="137" s="14" customFormat="1">
      <c r="A137" s="14"/>
      <c r="B137" s="242"/>
      <c r="C137" s="243"/>
      <c r="D137" s="232" t="s">
        <v>130</v>
      </c>
      <c r="E137" s="244" t="s">
        <v>1</v>
      </c>
      <c r="F137" s="245" t="s">
        <v>132</v>
      </c>
      <c r="G137" s="243"/>
      <c r="H137" s="246">
        <v>18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130</v>
      </c>
      <c r="AU137" s="252" t="s">
        <v>85</v>
      </c>
      <c r="AV137" s="14" t="s">
        <v>129</v>
      </c>
      <c r="AW137" s="14" t="s">
        <v>31</v>
      </c>
      <c r="AX137" s="14" t="s">
        <v>83</v>
      </c>
      <c r="AY137" s="252" t="s">
        <v>122</v>
      </c>
    </row>
    <row r="138" s="2" customFormat="1" ht="14.4" customHeight="1">
      <c r="A138" s="37"/>
      <c r="B138" s="38"/>
      <c r="C138" s="217" t="s">
        <v>141</v>
      </c>
      <c r="D138" s="217" t="s">
        <v>124</v>
      </c>
      <c r="E138" s="218" t="s">
        <v>297</v>
      </c>
      <c r="F138" s="219" t="s">
        <v>298</v>
      </c>
      <c r="G138" s="220" t="s">
        <v>176</v>
      </c>
      <c r="H138" s="221">
        <v>4.4550000000000001</v>
      </c>
      <c r="I138" s="222"/>
      <c r="J138" s="223">
        <f>ROUND(I138*H138,2)</f>
        <v>0</v>
      </c>
      <c r="K138" s="219" t="s">
        <v>128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129</v>
      </c>
      <c r="AT138" s="228" t="s">
        <v>124</v>
      </c>
      <c r="AU138" s="228" t="s">
        <v>85</v>
      </c>
      <c r="AY138" s="16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129</v>
      </c>
      <c r="BM138" s="228" t="s">
        <v>160</v>
      </c>
    </row>
    <row r="139" s="13" customFormat="1">
      <c r="A139" s="13"/>
      <c r="B139" s="230"/>
      <c r="C139" s="231"/>
      <c r="D139" s="232" t="s">
        <v>130</v>
      </c>
      <c r="E139" s="233" t="s">
        <v>1</v>
      </c>
      <c r="F139" s="234" t="s">
        <v>354</v>
      </c>
      <c r="G139" s="231"/>
      <c r="H139" s="235">
        <v>4.4550000000000001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85</v>
      </c>
      <c r="AV139" s="13" t="s">
        <v>85</v>
      </c>
      <c r="AW139" s="13" t="s">
        <v>31</v>
      </c>
      <c r="AX139" s="13" t="s">
        <v>75</v>
      </c>
      <c r="AY139" s="241" t="s">
        <v>122</v>
      </c>
    </row>
    <row r="140" s="2" customFormat="1" ht="14.4" customHeight="1">
      <c r="A140" s="37"/>
      <c r="B140" s="38"/>
      <c r="C140" s="217" t="s">
        <v>156</v>
      </c>
      <c r="D140" s="217" t="s">
        <v>124</v>
      </c>
      <c r="E140" s="218" t="s">
        <v>304</v>
      </c>
      <c r="F140" s="219" t="s">
        <v>305</v>
      </c>
      <c r="G140" s="220" t="s">
        <v>176</v>
      </c>
      <c r="H140" s="221">
        <v>18</v>
      </c>
      <c r="I140" s="222"/>
      <c r="J140" s="223">
        <f>ROUND(I140*H140,2)</f>
        <v>0</v>
      </c>
      <c r="K140" s="219" t="s">
        <v>128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129</v>
      </c>
      <c r="AT140" s="228" t="s">
        <v>124</v>
      </c>
      <c r="AU140" s="228" t="s">
        <v>85</v>
      </c>
      <c r="AY140" s="16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129</v>
      </c>
      <c r="BM140" s="228" t="s">
        <v>163</v>
      </c>
    </row>
    <row r="141" s="2" customFormat="1" ht="14.4" customHeight="1">
      <c r="A141" s="37"/>
      <c r="B141" s="38"/>
      <c r="C141" s="217" t="s">
        <v>80</v>
      </c>
      <c r="D141" s="217" t="s">
        <v>124</v>
      </c>
      <c r="E141" s="218" t="s">
        <v>304</v>
      </c>
      <c r="F141" s="219" t="s">
        <v>305</v>
      </c>
      <c r="G141" s="220" t="s">
        <v>176</v>
      </c>
      <c r="H141" s="221">
        <v>4.4550000000000001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85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129</v>
      </c>
      <c r="BM141" s="228" t="s">
        <v>88</v>
      </c>
    </row>
    <row r="142" s="2" customFormat="1" ht="24.15" customHeight="1">
      <c r="A142" s="37"/>
      <c r="B142" s="38"/>
      <c r="C142" s="217" t="s">
        <v>152</v>
      </c>
      <c r="D142" s="217" t="s">
        <v>124</v>
      </c>
      <c r="E142" s="218" t="s">
        <v>309</v>
      </c>
      <c r="F142" s="219" t="s">
        <v>310</v>
      </c>
      <c r="G142" s="220" t="s">
        <v>176</v>
      </c>
      <c r="H142" s="221">
        <v>18</v>
      </c>
      <c r="I142" s="222"/>
      <c r="J142" s="223">
        <f>ROUND(I142*H142,2)</f>
        <v>0</v>
      </c>
      <c r="K142" s="219" t="s">
        <v>128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129</v>
      </c>
      <c r="AT142" s="228" t="s">
        <v>124</v>
      </c>
      <c r="AU142" s="228" t="s">
        <v>85</v>
      </c>
      <c r="AY142" s="16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129</v>
      </c>
      <c r="BM142" s="228" t="s">
        <v>173</v>
      </c>
    </row>
    <row r="143" s="2" customFormat="1" ht="24.15" customHeight="1">
      <c r="A143" s="37"/>
      <c r="B143" s="38"/>
      <c r="C143" s="217" t="s">
        <v>151</v>
      </c>
      <c r="D143" s="217" t="s">
        <v>124</v>
      </c>
      <c r="E143" s="218" t="s">
        <v>309</v>
      </c>
      <c r="F143" s="219" t="s">
        <v>310</v>
      </c>
      <c r="G143" s="220" t="s">
        <v>176</v>
      </c>
      <c r="H143" s="221">
        <v>4.4550000000000001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85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129</v>
      </c>
      <c r="BM143" s="228" t="s">
        <v>177</v>
      </c>
    </row>
    <row r="144" s="2" customFormat="1" ht="24.15" customHeight="1">
      <c r="A144" s="37"/>
      <c r="B144" s="38"/>
      <c r="C144" s="217" t="s">
        <v>169</v>
      </c>
      <c r="D144" s="217" t="s">
        <v>124</v>
      </c>
      <c r="E144" s="218" t="s">
        <v>289</v>
      </c>
      <c r="F144" s="219" t="s">
        <v>355</v>
      </c>
      <c r="G144" s="220" t="s">
        <v>127</v>
      </c>
      <c r="H144" s="221">
        <v>71.640000000000001</v>
      </c>
      <c r="I144" s="222"/>
      <c r="J144" s="223">
        <f>ROUND(I144*H144,2)</f>
        <v>0</v>
      </c>
      <c r="K144" s="219" t="s">
        <v>128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129</v>
      </c>
      <c r="AT144" s="228" t="s">
        <v>124</v>
      </c>
      <c r="AU144" s="228" t="s">
        <v>85</v>
      </c>
      <c r="AY144" s="16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129</v>
      </c>
      <c r="BM144" s="228" t="s">
        <v>182</v>
      </c>
    </row>
    <row r="145" s="13" customFormat="1">
      <c r="A145" s="13"/>
      <c r="B145" s="230"/>
      <c r="C145" s="231"/>
      <c r="D145" s="232" t="s">
        <v>130</v>
      </c>
      <c r="E145" s="233" t="s">
        <v>1</v>
      </c>
      <c r="F145" s="234" t="s">
        <v>356</v>
      </c>
      <c r="G145" s="231"/>
      <c r="H145" s="235">
        <v>71.640000000000001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130</v>
      </c>
      <c r="AU145" s="241" t="s">
        <v>85</v>
      </c>
      <c r="AV145" s="13" t="s">
        <v>85</v>
      </c>
      <c r="AW145" s="13" t="s">
        <v>31</v>
      </c>
      <c r="AX145" s="13" t="s">
        <v>75</v>
      </c>
      <c r="AY145" s="241" t="s">
        <v>122</v>
      </c>
    </row>
    <row r="146" s="14" customFormat="1">
      <c r="A146" s="14"/>
      <c r="B146" s="242"/>
      <c r="C146" s="243"/>
      <c r="D146" s="232" t="s">
        <v>130</v>
      </c>
      <c r="E146" s="244" t="s">
        <v>1</v>
      </c>
      <c r="F146" s="245" t="s">
        <v>132</v>
      </c>
      <c r="G146" s="243"/>
      <c r="H146" s="246">
        <v>71.640000000000001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130</v>
      </c>
      <c r="AU146" s="252" t="s">
        <v>85</v>
      </c>
      <c r="AV146" s="14" t="s">
        <v>129</v>
      </c>
      <c r="AW146" s="14" t="s">
        <v>31</v>
      </c>
      <c r="AX146" s="14" t="s">
        <v>83</v>
      </c>
      <c r="AY146" s="252" t="s">
        <v>122</v>
      </c>
    </row>
    <row r="147" s="2" customFormat="1" ht="14.4" customHeight="1">
      <c r="A147" s="37"/>
      <c r="B147" s="38"/>
      <c r="C147" s="253" t="s">
        <v>155</v>
      </c>
      <c r="D147" s="253" t="s">
        <v>137</v>
      </c>
      <c r="E147" s="254" t="s">
        <v>156</v>
      </c>
      <c r="F147" s="255" t="s">
        <v>294</v>
      </c>
      <c r="G147" s="256" t="s">
        <v>176</v>
      </c>
      <c r="H147" s="257">
        <v>5.3730000000000002</v>
      </c>
      <c r="I147" s="258"/>
      <c r="J147" s="259">
        <f>ROUND(I147*H147,2)</f>
        <v>0</v>
      </c>
      <c r="K147" s="255" t="s">
        <v>159</v>
      </c>
      <c r="L147" s="260"/>
      <c r="M147" s="261" t="s">
        <v>1</v>
      </c>
      <c r="N147" s="262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141</v>
      </c>
      <c r="AT147" s="228" t="s">
        <v>137</v>
      </c>
      <c r="AU147" s="228" t="s">
        <v>85</v>
      </c>
      <c r="AY147" s="16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129</v>
      </c>
      <c r="BM147" s="228" t="s">
        <v>185</v>
      </c>
    </row>
    <row r="148" s="13" customFormat="1">
      <c r="A148" s="13"/>
      <c r="B148" s="230"/>
      <c r="C148" s="231"/>
      <c r="D148" s="232" t="s">
        <v>130</v>
      </c>
      <c r="E148" s="233" t="s">
        <v>1</v>
      </c>
      <c r="F148" s="234" t="s">
        <v>357</v>
      </c>
      <c r="G148" s="231"/>
      <c r="H148" s="235">
        <v>5.3730000000000002</v>
      </c>
      <c r="I148" s="236"/>
      <c r="J148" s="231"/>
      <c r="K148" s="231"/>
      <c r="L148" s="237"/>
      <c r="M148" s="268"/>
      <c r="N148" s="269"/>
      <c r="O148" s="269"/>
      <c r="P148" s="269"/>
      <c r="Q148" s="269"/>
      <c r="R148" s="269"/>
      <c r="S148" s="269"/>
      <c r="T148" s="27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130</v>
      </c>
      <c r="AU148" s="241" t="s">
        <v>85</v>
      </c>
      <c r="AV148" s="13" t="s">
        <v>85</v>
      </c>
      <c r="AW148" s="13" t="s">
        <v>31</v>
      </c>
      <c r="AX148" s="13" t="s">
        <v>75</v>
      </c>
      <c r="AY148" s="241" t="s">
        <v>122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QRSVkCUQdXJ52GVh5mB7PFsazGa6WxlVPcWK9i7HeB/bCmRBGmCMeGk0jSTnu7ceVSaxdG8VJtN1OknegNJ8Jg==" hashValue="hCCgfjjIk0ThF40m68YQ9WcR2kH9+SmMZN5LHe1tDQtCfgdxtqgDC9s1LDjaBhjgzZb19822N/8vMlKeJmhNHQ==" algorithmName="SHA-512" password="CC35"/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2B - Interakční prvek I 07 B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ROUND((SUM(BE117:BE146)),  2)</f>
        <v>0</v>
      </c>
      <c r="G33" s="37"/>
      <c r="H33" s="37"/>
      <c r="I33" s="154">
        <v>0.20999999999999999</v>
      </c>
      <c r="J33" s="153">
        <f>ROUND(((SUM(BE117:BE146))*I33),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ROUND((SUM(BF117:BF146)),  2)</f>
        <v>0</v>
      </c>
      <c r="G34" s="37"/>
      <c r="H34" s="37"/>
      <c r="I34" s="154">
        <v>0.14999999999999999</v>
      </c>
      <c r="J34" s="153">
        <f>ROUND(((SUM(BF117:BF146))*I34),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ROUND((SUM(BG117:BG146)),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ROUND((SUM(BH117:BH146)),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ROUND((SUM(BI117:BI146)),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2B - Interakční prvek I 07 B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20 - následná péče 2. rok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359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107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3.25" customHeight="1">
      <c r="A107" s="37"/>
      <c r="B107" s="38"/>
      <c r="C107" s="39"/>
      <c r="D107" s="39"/>
      <c r="E107" s="173" t="str">
        <f>E7</f>
        <v>Objekt 2B - Interakční prvek I 07 B (N) v k.ú. Horní Ves u Mariánských Lázní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 xml:space="preserve">20 - následná péče 2. rok 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Horní Ves u Mariánských Lázní</v>
      </c>
      <c r="G111" s="39"/>
      <c r="H111" s="39"/>
      <c r="I111" s="31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108</v>
      </c>
      <c r="D116" s="193" t="s">
        <v>60</v>
      </c>
      <c r="E116" s="193" t="s">
        <v>56</v>
      </c>
      <c r="F116" s="193" t="s">
        <v>57</v>
      </c>
      <c r="G116" s="193" t="s">
        <v>109</v>
      </c>
      <c r="H116" s="193" t="s">
        <v>110</v>
      </c>
      <c r="I116" s="193" t="s">
        <v>111</v>
      </c>
      <c r="J116" s="193" t="s">
        <v>99</v>
      </c>
      <c r="K116" s="194" t="s">
        <v>112</v>
      </c>
      <c r="L116" s="195"/>
      <c r="M116" s="99" t="s">
        <v>1</v>
      </c>
      <c r="N116" s="100" t="s">
        <v>39</v>
      </c>
      <c r="O116" s="100" t="s">
        <v>113</v>
      </c>
      <c r="P116" s="100" t="s">
        <v>114</v>
      </c>
      <c r="Q116" s="100" t="s">
        <v>115</v>
      </c>
      <c r="R116" s="100" t="s">
        <v>116</v>
      </c>
      <c r="S116" s="100" t="s">
        <v>117</v>
      </c>
      <c r="T116" s="101" t="s">
        <v>118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119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83</v>
      </c>
      <c r="F118" s="204" t="s">
        <v>338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SUM(P119:P146)</f>
        <v>0</v>
      </c>
      <c r="Q118" s="209"/>
      <c r="R118" s="210">
        <f>SUM(R119:R146)</f>
        <v>0</v>
      </c>
      <c r="S118" s="209"/>
      <c r="T118" s="211">
        <f>SUM(T119:T146)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83</v>
      </c>
      <c r="AT118" s="213" t="s">
        <v>74</v>
      </c>
      <c r="AU118" s="213" t="s">
        <v>75</v>
      </c>
      <c r="AY118" s="212" t="s">
        <v>122</v>
      </c>
      <c r="BK118" s="214">
        <f>SUM(BK119:BK146)</f>
        <v>0</v>
      </c>
    </row>
    <row r="119" s="2" customFormat="1" ht="24.15" customHeight="1">
      <c r="A119" s="37"/>
      <c r="B119" s="38"/>
      <c r="C119" s="217" t="s">
        <v>83</v>
      </c>
      <c r="D119" s="217" t="s">
        <v>124</v>
      </c>
      <c r="E119" s="218" t="s">
        <v>125</v>
      </c>
      <c r="F119" s="219" t="s">
        <v>339</v>
      </c>
      <c r="G119" s="220" t="s">
        <v>127</v>
      </c>
      <c r="H119" s="221">
        <v>9384</v>
      </c>
      <c r="I119" s="222"/>
      <c r="J119" s="223">
        <f>ROUND(I119*H119,2)</f>
        <v>0</v>
      </c>
      <c r="K119" s="219" t="s">
        <v>128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129</v>
      </c>
      <c r="AT119" s="228" t="s">
        <v>124</v>
      </c>
      <c r="AU119" s="228" t="s">
        <v>83</v>
      </c>
      <c r="AY119" s="16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129</v>
      </c>
      <c r="BM119" s="228" t="s">
        <v>360</v>
      </c>
    </row>
    <row r="120" s="13" customFormat="1">
      <c r="A120" s="13"/>
      <c r="B120" s="230"/>
      <c r="C120" s="231"/>
      <c r="D120" s="232" t="s">
        <v>130</v>
      </c>
      <c r="E120" s="233" t="s">
        <v>1</v>
      </c>
      <c r="F120" s="234" t="s">
        <v>340</v>
      </c>
      <c r="G120" s="231"/>
      <c r="H120" s="235">
        <v>9384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130</v>
      </c>
      <c r="AU120" s="241" t="s">
        <v>83</v>
      </c>
      <c r="AV120" s="13" t="s">
        <v>85</v>
      </c>
      <c r="AW120" s="13" t="s">
        <v>31</v>
      </c>
      <c r="AX120" s="13" t="s">
        <v>75</v>
      </c>
      <c r="AY120" s="241" t="s">
        <v>122</v>
      </c>
    </row>
    <row r="121" s="14" customFormat="1">
      <c r="A121" s="14"/>
      <c r="B121" s="242"/>
      <c r="C121" s="243"/>
      <c r="D121" s="232" t="s">
        <v>130</v>
      </c>
      <c r="E121" s="244" t="s">
        <v>1</v>
      </c>
      <c r="F121" s="245" t="s">
        <v>132</v>
      </c>
      <c r="G121" s="243"/>
      <c r="H121" s="246">
        <v>9384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130</v>
      </c>
      <c r="AU121" s="252" t="s">
        <v>83</v>
      </c>
      <c r="AV121" s="14" t="s">
        <v>129</v>
      </c>
      <c r="AW121" s="14" t="s">
        <v>31</v>
      </c>
      <c r="AX121" s="14" t="s">
        <v>83</v>
      </c>
      <c r="AY121" s="252" t="s">
        <v>122</v>
      </c>
    </row>
    <row r="122" s="2" customFormat="1" ht="14.4" customHeight="1">
      <c r="A122" s="37"/>
      <c r="B122" s="38"/>
      <c r="C122" s="217" t="s">
        <v>85</v>
      </c>
      <c r="D122" s="217" t="s">
        <v>124</v>
      </c>
      <c r="E122" s="218" t="s">
        <v>341</v>
      </c>
      <c r="F122" s="219" t="s">
        <v>342</v>
      </c>
      <c r="G122" s="220" t="s">
        <v>127</v>
      </c>
      <c r="H122" s="221">
        <v>106.92</v>
      </c>
      <c r="I122" s="222"/>
      <c r="J122" s="223">
        <f>ROUND(I122*H122,2)</f>
        <v>0</v>
      </c>
      <c r="K122" s="219" t="s">
        <v>188</v>
      </c>
      <c r="L122" s="43"/>
      <c r="M122" s="224" t="s">
        <v>1</v>
      </c>
      <c r="N122" s="225" t="s">
        <v>40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129</v>
      </c>
      <c r="AT122" s="228" t="s">
        <v>124</v>
      </c>
      <c r="AU122" s="228" t="s">
        <v>83</v>
      </c>
      <c r="AY122" s="16" t="s">
        <v>122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83</v>
      </c>
      <c r="BK122" s="229">
        <f>ROUND(I122*H122,2)</f>
        <v>0</v>
      </c>
      <c r="BL122" s="16" t="s">
        <v>129</v>
      </c>
      <c r="BM122" s="228" t="s">
        <v>361</v>
      </c>
    </row>
    <row r="123" s="13" customFormat="1">
      <c r="A123" s="13"/>
      <c r="B123" s="230"/>
      <c r="C123" s="231"/>
      <c r="D123" s="232" t="s">
        <v>130</v>
      </c>
      <c r="E123" s="233" t="s">
        <v>1</v>
      </c>
      <c r="F123" s="234" t="s">
        <v>343</v>
      </c>
      <c r="G123" s="231"/>
      <c r="H123" s="235">
        <v>106.92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130</v>
      </c>
      <c r="AU123" s="241" t="s">
        <v>83</v>
      </c>
      <c r="AV123" s="13" t="s">
        <v>85</v>
      </c>
      <c r="AW123" s="13" t="s">
        <v>31</v>
      </c>
      <c r="AX123" s="13" t="s">
        <v>75</v>
      </c>
      <c r="AY123" s="241" t="s">
        <v>122</v>
      </c>
    </row>
    <row r="124" s="14" customFormat="1">
      <c r="A124" s="14"/>
      <c r="B124" s="242"/>
      <c r="C124" s="243"/>
      <c r="D124" s="232" t="s">
        <v>130</v>
      </c>
      <c r="E124" s="244" t="s">
        <v>1</v>
      </c>
      <c r="F124" s="245" t="s">
        <v>132</v>
      </c>
      <c r="G124" s="243"/>
      <c r="H124" s="246">
        <v>106.92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130</v>
      </c>
      <c r="AU124" s="252" t="s">
        <v>83</v>
      </c>
      <c r="AV124" s="14" t="s">
        <v>129</v>
      </c>
      <c r="AW124" s="14" t="s">
        <v>31</v>
      </c>
      <c r="AX124" s="14" t="s">
        <v>83</v>
      </c>
      <c r="AY124" s="252" t="s">
        <v>122</v>
      </c>
    </row>
    <row r="125" s="2" customFormat="1" ht="14.4" customHeight="1">
      <c r="A125" s="37"/>
      <c r="B125" s="38"/>
      <c r="C125" s="217" t="s">
        <v>136</v>
      </c>
      <c r="D125" s="217" t="s">
        <v>124</v>
      </c>
      <c r="E125" s="218" t="s">
        <v>344</v>
      </c>
      <c r="F125" s="219" t="s">
        <v>342</v>
      </c>
      <c r="G125" s="220" t="s">
        <v>127</v>
      </c>
      <c r="H125" s="221">
        <v>108</v>
      </c>
      <c r="I125" s="222"/>
      <c r="J125" s="223">
        <f>ROUND(I125*H125,2)</f>
        <v>0</v>
      </c>
      <c r="K125" s="219" t="s">
        <v>188</v>
      </c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129</v>
      </c>
      <c r="AT125" s="228" t="s">
        <v>124</v>
      </c>
      <c r="AU125" s="228" t="s">
        <v>83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129</v>
      </c>
      <c r="BM125" s="228" t="s">
        <v>362</v>
      </c>
    </row>
    <row r="126" s="13" customFormat="1">
      <c r="A126" s="13"/>
      <c r="B126" s="230"/>
      <c r="C126" s="231"/>
      <c r="D126" s="232" t="s">
        <v>130</v>
      </c>
      <c r="E126" s="233" t="s">
        <v>1</v>
      </c>
      <c r="F126" s="234" t="s">
        <v>345</v>
      </c>
      <c r="G126" s="231"/>
      <c r="H126" s="235">
        <v>108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130</v>
      </c>
      <c r="AU126" s="241" t="s">
        <v>83</v>
      </c>
      <c r="AV126" s="13" t="s">
        <v>85</v>
      </c>
      <c r="AW126" s="13" t="s">
        <v>31</v>
      </c>
      <c r="AX126" s="13" t="s">
        <v>75</v>
      </c>
      <c r="AY126" s="241" t="s">
        <v>122</v>
      </c>
    </row>
    <row r="127" s="14" customFormat="1">
      <c r="A127" s="14"/>
      <c r="B127" s="242"/>
      <c r="C127" s="243"/>
      <c r="D127" s="232" t="s">
        <v>130</v>
      </c>
      <c r="E127" s="244" t="s">
        <v>1</v>
      </c>
      <c r="F127" s="245" t="s">
        <v>132</v>
      </c>
      <c r="G127" s="243"/>
      <c r="H127" s="246">
        <v>108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130</v>
      </c>
      <c r="AU127" s="252" t="s">
        <v>83</v>
      </c>
      <c r="AV127" s="14" t="s">
        <v>129</v>
      </c>
      <c r="AW127" s="14" t="s">
        <v>31</v>
      </c>
      <c r="AX127" s="14" t="s">
        <v>83</v>
      </c>
      <c r="AY127" s="252" t="s">
        <v>122</v>
      </c>
    </row>
    <row r="128" s="2" customFormat="1" ht="24.15" customHeight="1">
      <c r="A128" s="37"/>
      <c r="B128" s="38"/>
      <c r="C128" s="253" t="s">
        <v>129</v>
      </c>
      <c r="D128" s="253" t="s">
        <v>137</v>
      </c>
      <c r="E128" s="254" t="s">
        <v>276</v>
      </c>
      <c r="F128" s="255" t="s">
        <v>346</v>
      </c>
      <c r="G128" s="256" t="s">
        <v>172</v>
      </c>
      <c r="H128" s="257">
        <v>216</v>
      </c>
      <c r="I128" s="258"/>
      <c r="J128" s="259">
        <f>ROUND(I128*H128,2)</f>
        <v>0</v>
      </c>
      <c r="K128" s="255" t="s">
        <v>188</v>
      </c>
      <c r="L128" s="260"/>
      <c r="M128" s="261" t="s">
        <v>1</v>
      </c>
      <c r="N128" s="262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141</v>
      </c>
      <c r="AT128" s="228" t="s">
        <v>137</v>
      </c>
      <c r="AU128" s="228" t="s">
        <v>83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129</v>
      </c>
      <c r="BM128" s="228" t="s">
        <v>363</v>
      </c>
    </row>
    <row r="129" s="13" customFormat="1">
      <c r="A129" s="13"/>
      <c r="B129" s="230"/>
      <c r="C129" s="231"/>
      <c r="D129" s="232" t="s">
        <v>130</v>
      </c>
      <c r="E129" s="233" t="s">
        <v>1</v>
      </c>
      <c r="F129" s="234" t="s">
        <v>347</v>
      </c>
      <c r="G129" s="231"/>
      <c r="H129" s="235">
        <v>216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130</v>
      </c>
      <c r="AU129" s="241" t="s">
        <v>83</v>
      </c>
      <c r="AV129" s="13" t="s">
        <v>85</v>
      </c>
      <c r="AW129" s="13" t="s">
        <v>31</v>
      </c>
      <c r="AX129" s="13" t="s">
        <v>75</v>
      </c>
      <c r="AY129" s="241" t="s">
        <v>122</v>
      </c>
    </row>
    <row r="130" s="14" customFormat="1">
      <c r="A130" s="14"/>
      <c r="B130" s="242"/>
      <c r="C130" s="243"/>
      <c r="D130" s="232" t="s">
        <v>130</v>
      </c>
      <c r="E130" s="244" t="s">
        <v>1</v>
      </c>
      <c r="F130" s="245" t="s">
        <v>132</v>
      </c>
      <c r="G130" s="243"/>
      <c r="H130" s="246">
        <v>216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130</v>
      </c>
      <c r="AU130" s="252" t="s">
        <v>83</v>
      </c>
      <c r="AV130" s="14" t="s">
        <v>129</v>
      </c>
      <c r="AW130" s="14" t="s">
        <v>31</v>
      </c>
      <c r="AX130" s="14" t="s">
        <v>83</v>
      </c>
      <c r="AY130" s="252" t="s">
        <v>122</v>
      </c>
    </row>
    <row r="131" s="2" customFormat="1" ht="14.4" customHeight="1">
      <c r="A131" s="37"/>
      <c r="B131" s="38"/>
      <c r="C131" s="217" t="s">
        <v>348</v>
      </c>
      <c r="D131" s="217" t="s">
        <v>124</v>
      </c>
      <c r="E131" s="218" t="s">
        <v>349</v>
      </c>
      <c r="F131" s="219" t="s">
        <v>350</v>
      </c>
      <c r="G131" s="220" t="s">
        <v>268</v>
      </c>
      <c r="H131" s="221">
        <v>2</v>
      </c>
      <c r="I131" s="222"/>
      <c r="J131" s="223">
        <f>ROUND(I131*H131,2)</f>
        <v>0</v>
      </c>
      <c r="K131" s="219" t="s">
        <v>188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129</v>
      </c>
      <c r="AT131" s="228" t="s">
        <v>124</v>
      </c>
      <c r="AU131" s="228" t="s">
        <v>83</v>
      </c>
      <c r="AY131" s="16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129</v>
      </c>
      <c r="BM131" s="228" t="s">
        <v>364</v>
      </c>
    </row>
    <row r="132" s="2" customFormat="1" ht="14.4" customHeight="1">
      <c r="A132" s="37"/>
      <c r="B132" s="38"/>
      <c r="C132" s="217" t="s">
        <v>142</v>
      </c>
      <c r="D132" s="217" t="s">
        <v>124</v>
      </c>
      <c r="E132" s="218" t="s">
        <v>351</v>
      </c>
      <c r="F132" s="219" t="s">
        <v>352</v>
      </c>
      <c r="G132" s="220" t="s">
        <v>268</v>
      </c>
      <c r="H132" s="221">
        <v>1</v>
      </c>
      <c r="I132" s="222"/>
      <c r="J132" s="223">
        <f>ROUND(I132*H132,2)</f>
        <v>0</v>
      </c>
      <c r="K132" s="219" t="s">
        <v>188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83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129</v>
      </c>
      <c r="BM132" s="228" t="s">
        <v>365</v>
      </c>
    </row>
    <row r="133" s="2" customFormat="1" ht="24.15" customHeight="1">
      <c r="A133" s="37"/>
      <c r="B133" s="38"/>
      <c r="C133" s="217" t="s">
        <v>169</v>
      </c>
      <c r="D133" s="217" t="s">
        <v>124</v>
      </c>
      <c r="E133" s="218" t="s">
        <v>289</v>
      </c>
      <c r="F133" s="219" t="s">
        <v>355</v>
      </c>
      <c r="G133" s="220" t="s">
        <v>127</v>
      </c>
      <c r="H133" s="221">
        <v>71.640000000000001</v>
      </c>
      <c r="I133" s="222"/>
      <c r="J133" s="223">
        <f>ROUND(I133*H133,2)</f>
        <v>0</v>
      </c>
      <c r="K133" s="219" t="s">
        <v>128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129</v>
      </c>
      <c r="AT133" s="228" t="s">
        <v>124</v>
      </c>
      <c r="AU133" s="228" t="s">
        <v>83</v>
      </c>
      <c r="AY133" s="16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129</v>
      </c>
      <c r="BM133" s="228" t="s">
        <v>366</v>
      </c>
    </row>
    <row r="134" s="13" customFormat="1">
      <c r="A134" s="13"/>
      <c r="B134" s="230"/>
      <c r="C134" s="231"/>
      <c r="D134" s="232" t="s">
        <v>130</v>
      </c>
      <c r="E134" s="233" t="s">
        <v>1</v>
      </c>
      <c r="F134" s="234" t="s">
        <v>356</v>
      </c>
      <c r="G134" s="231"/>
      <c r="H134" s="235">
        <v>71.640000000000001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130</v>
      </c>
      <c r="AU134" s="241" t="s">
        <v>83</v>
      </c>
      <c r="AV134" s="13" t="s">
        <v>85</v>
      </c>
      <c r="AW134" s="13" t="s">
        <v>31</v>
      </c>
      <c r="AX134" s="13" t="s">
        <v>75</v>
      </c>
      <c r="AY134" s="241" t="s">
        <v>122</v>
      </c>
    </row>
    <row r="135" s="14" customFormat="1">
      <c r="A135" s="14"/>
      <c r="B135" s="242"/>
      <c r="C135" s="243"/>
      <c r="D135" s="232" t="s">
        <v>130</v>
      </c>
      <c r="E135" s="244" t="s">
        <v>1</v>
      </c>
      <c r="F135" s="245" t="s">
        <v>132</v>
      </c>
      <c r="G135" s="243"/>
      <c r="H135" s="246">
        <v>71.640000000000001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130</v>
      </c>
      <c r="AU135" s="252" t="s">
        <v>83</v>
      </c>
      <c r="AV135" s="14" t="s">
        <v>129</v>
      </c>
      <c r="AW135" s="14" t="s">
        <v>31</v>
      </c>
      <c r="AX135" s="14" t="s">
        <v>83</v>
      </c>
      <c r="AY135" s="252" t="s">
        <v>122</v>
      </c>
    </row>
    <row r="136" s="2" customFormat="1" ht="14.4" customHeight="1">
      <c r="A136" s="37"/>
      <c r="B136" s="38"/>
      <c r="C136" s="253" t="s">
        <v>155</v>
      </c>
      <c r="D136" s="253" t="s">
        <v>137</v>
      </c>
      <c r="E136" s="254" t="s">
        <v>156</v>
      </c>
      <c r="F136" s="255" t="s">
        <v>294</v>
      </c>
      <c r="G136" s="256" t="s">
        <v>176</v>
      </c>
      <c r="H136" s="257">
        <v>5.3730000000000002</v>
      </c>
      <c r="I136" s="258"/>
      <c r="J136" s="259">
        <f>ROUND(I136*H136,2)</f>
        <v>0</v>
      </c>
      <c r="K136" s="255" t="s">
        <v>159</v>
      </c>
      <c r="L136" s="260"/>
      <c r="M136" s="261" t="s">
        <v>1</v>
      </c>
      <c r="N136" s="262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141</v>
      </c>
      <c r="AT136" s="228" t="s">
        <v>137</v>
      </c>
      <c r="AU136" s="228" t="s">
        <v>83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129</v>
      </c>
      <c r="BM136" s="228" t="s">
        <v>367</v>
      </c>
    </row>
    <row r="137" s="13" customFormat="1">
      <c r="A137" s="13"/>
      <c r="B137" s="230"/>
      <c r="C137" s="231"/>
      <c r="D137" s="232" t="s">
        <v>130</v>
      </c>
      <c r="E137" s="233" t="s">
        <v>1</v>
      </c>
      <c r="F137" s="234" t="s">
        <v>357</v>
      </c>
      <c r="G137" s="231"/>
      <c r="H137" s="235">
        <v>5.3730000000000002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130</v>
      </c>
      <c r="AU137" s="241" t="s">
        <v>83</v>
      </c>
      <c r="AV137" s="13" t="s">
        <v>85</v>
      </c>
      <c r="AW137" s="13" t="s">
        <v>31</v>
      </c>
      <c r="AX137" s="13" t="s">
        <v>75</v>
      </c>
      <c r="AY137" s="241" t="s">
        <v>122</v>
      </c>
    </row>
    <row r="138" s="2" customFormat="1" ht="14.4" customHeight="1">
      <c r="A138" s="37"/>
      <c r="B138" s="38"/>
      <c r="C138" s="217" t="s">
        <v>146</v>
      </c>
      <c r="D138" s="217" t="s">
        <v>124</v>
      </c>
      <c r="E138" s="218" t="s">
        <v>297</v>
      </c>
      <c r="F138" s="219" t="s">
        <v>298</v>
      </c>
      <c r="G138" s="220" t="s">
        <v>176</v>
      </c>
      <c r="H138" s="221">
        <v>18</v>
      </c>
      <c r="I138" s="222"/>
      <c r="J138" s="223">
        <f>ROUND(I138*H138,2)</f>
        <v>0</v>
      </c>
      <c r="K138" s="219" t="s">
        <v>128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129</v>
      </c>
      <c r="AT138" s="228" t="s">
        <v>124</v>
      </c>
      <c r="AU138" s="228" t="s">
        <v>83</v>
      </c>
      <c r="AY138" s="16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129</v>
      </c>
      <c r="BM138" s="228" t="s">
        <v>368</v>
      </c>
    </row>
    <row r="139" s="13" customFormat="1">
      <c r="A139" s="13"/>
      <c r="B139" s="230"/>
      <c r="C139" s="231"/>
      <c r="D139" s="232" t="s">
        <v>130</v>
      </c>
      <c r="E139" s="233" t="s">
        <v>1</v>
      </c>
      <c r="F139" s="234" t="s">
        <v>353</v>
      </c>
      <c r="G139" s="231"/>
      <c r="H139" s="235">
        <v>18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83</v>
      </c>
      <c r="AV139" s="13" t="s">
        <v>85</v>
      </c>
      <c r="AW139" s="13" t="s">
        <v>31</v>
      </c>
      <c r="AX139" s="13" t="s">
        <v>75</v>
      </c>
      <c r="AY139" s="241" t="s">
        <v>122</v>
      </c>
    </row>
    <row r="140" s="14" customFormat="1">
      <c r="A140" s="14"/>
      <c r="B140" s="242"/>
      <c r="C140" s="243"/>
      <c r="D140" s="232" t="s">
        <v>130</v>
      </c>
      <c r="E140" s="244" t="s">
        <v>1</v>
      </c>
      <c r="F140" s="245" t="s">
        <v>132</v>
      </c>
      <c r="G140" s="243"/>
      <c r="H140" s="246">
        <v>18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130</v>
      </c>
      <c r="AU140" s="252" t="s">
        <v>83</v>
      </c>
      <c r="AV140" s="14" t="s">
        <v>129</v>
      </c>
      <c r="AW140" s="14" t="s">
        <v>31</v>
      </c>
      <c r="AX140" s="14" t="s">
        <v>83</v>
      </c>
      <c r="AY140" s="252" t="s">
        <v>122</v>
      </c>
    </row>
    <row r="141" s="2" customFormat="1" ht="14.4" customHeight="1">
      <c r="A141" s="37"/>
      <c r="B141" s="38"/>
      <c r="C141" s="217" t="s">
        <v>141</v>
      </c>
      <c r="D141" s="217" t="s">
        <v>124</v>
      </c>
      <c r="E141" s="218" t="s">
        <v>297</v>
      </c>
      <c r="F141" s="219" t="s">
        <v>298</v>
      </c>
      <c r="G141" s="220" t="s">
        <v>176</v>
      </c>
      <c r="H141" s="221">
        <v>4.4550000000000001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83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129</v>
      </c>
      <c r="BM141" s="228" t="s">
        <v>369</v>
      </c>
    </row>
    <row r="142" s="13" customFormat="1">
      <c r="A142" s="13"/>
      <c r="B142" s="230"/>
      <c r="C142" s="231"/>
      <c r="D142" s="232" t="s">
        <v>130</v>
      </c>
      <c r="E142" s="233" t="s">
        <v>1</v>
      </c>
      <c r="F142" s="234" t="s">
        <v>354</v>
      </c>
      <c r="G142" s="231"/>
      <c r="H142" s="235">
        <v>4.4550000000000001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130</v>
      </c>
      <c r="AU142" s="241" t="s">
        <v>83</v>
      </c>
      <c r="AV142" s="13" t="s">
        <v>85</v>
      </c>
      <c r="AW142" s="13" t="s">
        <v>31</v>
      </c>
      <c r="AX142" s="13" t="s">
        <v>75</v>
      </c>
      <c r="AY142" s="241" t="s">
        <v>122</v>
      </c>
    </row>
    <row r="143" s="2" customFormat="1" ht="14.4" customHeight="1">
      <c r="A143" s="37"/>
      <c r="B143" s="38"/>
      <c r="C143" s="217" t="s">
        <v>156</v>
      </c>
      <c r="D143" s="217" t="s">
        <v>124</v>
      </c>
      <c r="E143" s="218" t="s">
        <v>304</v>
      </c>
      <c r="F143" s="219" t="s">
        <v>305</v>
      </c>
      <c r="G143" s="220" t="s">
        <v>176</v>
      </c>
      <c r="H143" s="221">
        <v>18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83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129</v>
      </c>
      <c r="BM143" s="228" t="s">
        <v>370</v>
      </c>
    </row>
    <row r="144" s="2" customFormat="1" ht="14.4" customHeight="1">
      <c r="A144" s="37"/>
      <c r="B144" s="38"/>
      <c r="C144" s="217" t="s">
        <v>80</v>
      </c>
      <c r="D144" s="217" t="s">
        <v>124</v>
      </c>
      <c r="E144" s="218" t="s">
        <v>304</v>
      </c>
      <c r="F144" s="219" t="s">
        <v>305</v>
      </c>
      <c r="G144" s="220" t="s">
        <v>176</v>
      </c>
      <c r="H144" s="221">
        <v>4.4550000000000001</v>
      </c>
      <c r="I144" s="222"/>
      <c r="J144" s="223">
        <f>ROUND(I144*H144,2)</f>
        <v>0</v>
      </c>
      <c r="K144" s="219" t="s">
        <v>128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129</v>
      </c>
      <c r="AT144" s="228" t="s">
        <v>124</v>
      </c>
      <c r="AU144" s="228" t="s">
        <v>83</v>
      </c>
      <c r="AY144" s="16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129</v>
      </c>
      <c r="BM144" s="228" t="s">
        <v>371</v>
      </c>
    </row>
    <row r="145" s="2" customFormat="1" ht="24.15" customHeight="1">
      <c r="A145" s="37"/>
      <c r="B145" s="38"/>
      <c r="C145" s="217" t="s">
        <v>152</v>
      </c>
      <c r="D145" s="217" t="s">
        <v>124</v>
      </c>
      <c r="E145" s="218" t="s">
        <v>309</v>
      </c>
      <c r="F145" s="219" t="s">
        <v>310</v>
      </c>
      <c r="G145" s="220" t="s">
        <v>176</v>
      </c>
      <c r="H145" s="221">
        <v>18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83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129</v>
      </c>
      <c r="BM145" s="228" t="s">
        <v>372</v>
      </c>
    </row>
    <row r="146" s="2" customFormat="1" ht="24.15" customHeight="1">
      <c r="A146" s="37"/>
      <c r="B146" s="38"/>
      <c r="C146" s="217" t="s">
        <v>151</v>
      </c>
      <c r="D146" s="217" t="s">
        <v>124</v>
      </c>
      <c r="E146" s="218" t="s">
        <v>309</v>
      </c>
      <c r="F146" s="219" t="s">
        <v>310</v>
      </c>
      <c r="G146" s="220" t="s">
        <v>176</v>
      </c>
      <c r="H146" s="221">
        <v>4.4550000000000001</v>
      </c>
      <c r="I146" s="222"/>
      <c r="J146" s="223">
        <f>ROUND(I146*H146,2)</f>
        <v>0</v>
      </c>
      <c r="K146" s="219" t="s">
        <v>128</v>
      </c>
      <c r="L146" s="43"/>
      <c r="M146" s="263" t="s">
        <v>1</v>
      </c>
      <c r="N146" s="264" t="s">
        <v>40</v>
      </c>
      <c r="O146" s="265"/>
      <c r="P146" s="266">
        <f>O146*H146</f>
        <v>0</v>
      </c>
      <c r="Q146" s="266">
        <v>0</v>
      </c>
      <c r="R146" s="266">
        <f>Q146*H146</f>
        <v>0</v>
      </c>
      <c r="S146" s="266">
        <v>0</v>
      </c>
      <c r="T146" s="26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129</v>
      </c>
      <c r="AT146" s="228" t="s">
        <v>124</v>
      </c>
      <c r="AU146" s="228" t="s">
        <v>83</v>
      </c>
      <c r="AY146" s="16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129</v>
      </c>
      <c r="BM146" s="228" t="s">
        <v>373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3EvxExBjgH9QJR8153mpFx8F1ZRziicqqVqAn0UKXvOjWznU5ydqNwa5kxos93wYyyDPFd+NTBoLEfNzX9f20g==" hashValue="K+T+cCqJmpITQ7gY5aPGod1LnHxg4XSsd4gn/plQIXPbPrwwJ8+RWjApVv6+ci2Up6eQsidfwXB7oh58lmGTVQ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2B - Interakční prvek I 07 B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ROUND((SUM(BE117:BE146)),  2)</f>
        <v>0</v>
      </c>
      <c r="G33" s="37"/>
      <c r="H33" s="37"/>
      <c r="I33" s="154">
        <v>0.20999999999999999</v>
      </c>
      <c r="J33" s="153">
        <f>ROUND(((SUM(BE117:BE146))*I33),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ROUND((SUM(BF117:BF146)),  2)</f>
        <v>0</v>
      </c>
      <c r="G34" s="37"/>
      <c r="H34" s="37"/>
      <c r="I34" s="154">
        <v>0.14999999999999999</v>
      </c>
      <c r="J34" s="153">
        <f>ROUND(((SUM(BF117:BF146))*I34),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ROUND((SUM(BG117:BG146)),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ROUND((SUM(BH117:BH146)),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ROUND((SUM(BI117:BI146)),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2B - Interakční prvek I 07 B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25 - následná péče 3. rok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359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107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3.25" customHeight="1">
      <c r="A107" s="37"/>
      <c r="B107" s="38"/>
      <c r="C107" s="39"/>
      <c r="D107" s="39"/>
      <c r="E107" s="173" t="str">
        <f>E7</f>
        <v>Objekt 2B - Interakční prvek I 07 B (N) v k.ú. Horní Ves u Mariánských Lázní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25 - následná péče 3. rok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Horní Ves u Mariánských Lázní</v>
      </c>
      <c r="G111" s="39"/>
      <c r="H111" s="39"/>
      <c r="I111" s="31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108</v>
      </c>
      <c r="D116" s="193" t="s">
        <v>60</v>
      </c>
      <c r="E116" s="193" t="s">
        <v>56</v>
      </c>
      <c r="F116" s="193" t="s">
        <v>57</v>
      </c>
      <c r="G116" s="193" t="s">
        <v>109</v>
      </c>
      <c r="H116" s="193" t="s">
        <v>110</v>
      </c>
      <c r="I116" s="193" t="s">
        <v>111</v>
      </c>
      <c r="J116" s="193" t="s">
        <v>99</v>
      </c>
      <c r="K116" s="194" t="s">
        <v>112</v>
      </c>
      <c r="L116" s="195"/>
      <c r="M116" s="99" t="s">
        <v>1</v>
      </c>
      <c r="N116" s="100" t="s">
        <v>39</v>
      </c>
      <c r="O116" s="100" t="s">
        <v>113</v>
      </c>
      <c r="P116" s="100" t="s">
        <v>114</v>
      </c>
      <c r="Q116" s="100" t="s">
        <v>115</v>
      </c>
      <c r="R116" s="100" t="s">
        <v>116</v>
      </c>
      <c r="S116" s="100" t="s">
        <v>117</v>
      </c>
      <c r="T116" s="101" t="s">
        <v>118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119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83</v>
      </c>
      <c r="F118" s="204" t="s">
        <v>338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SUM(P119:P146)</f>
        <v>0</v>
      </c>
      <c r="Q118" s="209"/>
      <c r="R118" s="210">
        <f>SUM(R119:R146)</f>
        <v>0</v>
      </c>
      <c r="S118" s="209"/>
      <c r="T118" s="211">
        <f>SUM(T119:T146)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83</v>
      </c>
      <c r="AT118" s="213" t="s">
        <v>74</v>
      </c>
      <c r="AU118" s="213" t="s">
        <v>75</v>
      </c>
      <c r="AY118" s="212" t="s">
        <v>122</v>
      </c>
      <c r="BK118" s="214">
        <f>SUM(BK119:BK146)</f>
        <v>0</v>
      </c>
    </row>
    <row r="119" s="2" customFormat="1" ht="24.15" customHeight="1">
      <c r="A119" s="37"/>
      <c r="B119" s="38"/>
      <c r="C119" s="217" t="s">
        <v>83</v>
      </c>
      <c r="D119" s="217" t="s">
        <v>124</v>
      </c>
      <c r="E119" s="218" t="s">
        <v>125</v>
      </c>
      <c r="F119" s="219" t="s">
        <v>339</v>
      </c>
      <c r="G119" s="220" t="s">
        <v>127</v>
      </c>
      <c r="H119" s="221">
        <v>9384</v>
      </c>
      <c r="I119" s="222"/>
      <c r="J119" s="223">
        <f>ROUND(I119*H119,2)</f>
        <v>0</v>
      </c>
      <c r="K119" s="219" t="s">
        <v>128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129</v>
      </c>
      <c r="AT119" s="228" t="s">
        <v>124</v>
      </c>
      <c r="AU119" s="228" t="s">
        <v>83</v>
      </c>
      <c r="AY119" s="16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129</v>
      </c>
      <c r="BM119" s="228" t="s">
        <v>375</v>
      </c>
    </row>
    <row r="120" s="13" customFormat="1">
      <c r="A120" s="13"/>
      <c r="B120" s="230"/>
      <c r="C120" s="231"/>
      <c r="D120" s="232" t="s">
        <v>130</v>
      </c>
      <c r="E120" s="233" t="s">
        <v>1</v>
      </c>
      <c r="F120" s="234" t="s">
        <v>340</v>
      </c>
      <c r="G120" s="231"/>
      <c r="H120" s="235">
        <v>9384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130</v>
      </c>
      <c r="AU120" s="241" t="s">
        <v>83</v>
      </c>
      <c r="AV120" s="13" t="s">
        <v>85</v>
      </c>
      <c r="AW120" s="13" t="s">
        <v>31</v>
      </c>
      <c r="AX120" s="13" t="s">
        <v>75</v>
      </c>
      <c r="AY120" s="241" t="s">
        <v>122</v>
      </c>
    </row>
    <row r="121" s="14" customFormat="1">
      <c r="A121" s="14"/>
      <c r="B121" s="242"/>
      <c r="C121" s="243"/>
      <c r="D121" s="232" t="s">
        <v>130</v>
      </c>
      <c r="E121" s="244" t="s">
        <v>1</v>
      </c>
      <c r="F121" s="245" t="s">
        <v>132</v>
      </c>
      <c r="G121" s="243"/>
      <c r="H121" s="246">
        <v>9384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130</v>
      </c>
      <c r="AU121" s="252" t="s">
        <v>83</v>
      </c>
      <c r="AV121" s="14" t="s">
        <v>129</v>
      </c>
      <c r="AW121" s="14" t="s">
        <v>31</v>
      </c>
      <c r="AX121" s="14" t="s">
        <v>83</v>
      </c>
      <c r="AY121" s="252" t="s">
        <v>122</v>
      </c>
    </row>
    <row r="122" s="2" customFormat="1" ht="14.4" customHeight="1">
      <c r="A122" s="37"/>
      <c r="B122" s="38"/>
      <c r="C122" s="217" t="s">
        <v>85</v>
      </c>
      <c r="D122" s="217" t="s">
        <v>124</v>
      </c>
      <c r="E122" s="218" t="s">
        <v>341</v>
      </c>
      <c r="F122" s="219" t="s">
        <v>342</v>
      </c>
      <c r="G122" s="220" t="s">
        <v>127</v>
      </c>
      <c r="H122" s="221">
        <v>106.92</v>
      </c>
      <c r="I122" s="222"/>
      <c r="J122" s="223">
        <f>ROUND(I122*H122,2)</f>
        <v>0</v>
      </c>
      <c r="K122" s="219" t="s">
        <v>188</v>
      </c>
      <c r="L122" s="43"/>
      <c r="M122" s="224" t="s">
        <v>1</v>
      </c>
      <c r="N122" s="225" t="s">
        <v>40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129</v>
      </c>
      <c r="AT122" s="228" t="s">
        <v>124</v>
      </c>
      <c r="AU122" s="228" t="s">
        <v>83</v>
      </c>
      <c r="AY122" s="16" t="s">
        <v>122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83</v>
      </c>
      <c r="BK122" s="229">
        <f>ROUND(I122*H122,2)</f>
        <v>0</v>
      </c>
      <c r="BL122" s="16" t="s">
        <v>129</v>
      </c>
      <c r="BM122" s="228" t="s">
        <v>376</v>
      </c>
    </row>
    <row r="123" s="13" customFormat="1">
      <c r="A123" s="13"/>
      <c r="B123" s="230"/>
      <c r="C123" s="231"/>
      <c r="D123" s="232" t="s">
        <v>130</v>
      </c>
      <c r="E123" s="233" t="s">
        <v>1</v>
      </c>
      <c r="F123" s="234" t="s">
        <v>343</v>
      </c>
      <c r="G123" s="231"/>
      <c r="H123" s="235">
        <v>106.92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130</v>
      </c>
      <c r="AU123" s="241" t="s">
        <v>83</v>
      </c>
      <c r="AV123" s="13" t="s">
        <v>85</v>
      </c>
      <c r="AW123" s="13" t="s">
        <v>31</v>
      </c>
      <c r="AX123" s="13" t="s">
        <v>75</v>
      </c>
      <c r="AY123" s="241" t="s">
        <v>122</v>
      </c>
    </row>
    <row r="124" s="14" customFormat="1">
      <c r="A124" s="14"/>
      <c r="B124" s="242"/>
      <c r="C124" s="243"/>
      <c r="D124" s="232" t="s">
        <v>130</v>
      </c>
      <c r="E124" s="244" t="s">
        <v>1</v>
      </c>
      <c r="F124" s="245" t="s">
        <v>132</v>
      </c>
      <c r="G124" s="243"/>
      <c r="H124" s="246">
        <v>106.92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130</v>
      </c>
      <c r="AU124" s="252" t="s">
        <v>83</v>
      </c>
      <c r="AV124" s="14" t="s">
        <v>129</v>
      </c>
      <c r="AW124" s="14" t="s">
        <v>31</v>
      </c>
      <c r="AX124" s="14" t="s">
        <v>83</v>
      </c>
      <c r="AY124" s="252" t="s">
        <v>122</v>
      </c>
    </row>
    <row r="125" s="2" customFormat="1" ht="14.4" customHeight="1">
      <c r="A125" s="37"/>
      <c r="B125" s="38"/>
      <c r="C125" s="217" t="s">
        <v>136</v>
      </c>
      <c r="D125" s="217" t="s">
        <v>124</v>
      </c>
      <c r="E125" s="218" t="s">
        <v>344</v>
      </c>
      <c r="F125" s="219" t="s">
        <v>342</v>
      </c>
      <c r="G125" s="220" t="s">
        <v>127</v>
      </c>
      <c r="H125" s="221">
        <v>108</v>
      </c>
      <c r="I125" s="222"/>
      <c r="J125" s="223">
        <f>ROUND(I125*H125,2)</f>
        <v>0</v>
      </c>
      <c r="K125" s="219" t="s">
        <v>188</v>
      </c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129</v>
      </c>
      <c r="AT125" s="228" t="s">
        <v>124</v>
      </c>
      <c r="AU125" s="228" t="s">
        <v>83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129</v>
      </c>
      <c r="BM125" s="228" t="s">
        <v>377</v>
      </c>
    </row>
    <row r="126" s="13" customFormat="1">
      <c r="A126" s="13"/>
      <c r="B126" s="230"/>
      <c r="C126" s="231"/>
      <c r="D126" s="232" t="s">
        <v>130</v>
      </c>
      <c r="E126" s="233" t="s">
        <v>1</v>
      </c>
      <c r="F126" s="234" t="s">
        <v>345</v>
      </c>
      <c r="G126" s="231"/>
      <c r="H126" s="235">
        <v>108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130</v>
      </c>
      <c r="AU126" s="241" t="s">
        <v>83</v>
      </c>
      <c r="AV126" s="13" t="s">
        <v>85</v>
      </c>
      <c r="AW126" s="13" t="s">
        <v>31</v>
      </c>
      <c r="AX126" s="13" t="s">
        <v>75</v>
      </c>
      <c r="AY126" s="241" t="s">
        <v>122</v>
      </c>
    </row>
    <row r="127" s="14" customFormat="1">
      <c r="A127" s="14"/>
      <c r="B127" s="242"/>
      <c r="C127" s="243"/>
      <c r="D127" s="232" t="s">
        <v>130</v>
      </c>
      <c r="E127" s="244" t="s">
        <v>1</v>
      </c>
      <c r="F127" s="245" t="s">
        <v>132</v>
      </c>
      <c r="G127" s="243"/>
      <c r="H127" s="246">
        <v>108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130</v>
      </c>
      <c r="AU127" s="252" t="s">
        <v>83</v>
      </c>
      <c r="AV127" s="14" t="s">
        <v>129</v>
      </c>
      <c r="AW127" s="14" t="s">
        <v>31</v>
      </c>
      <c r="AX127" s="14" t="s">
        <v>83</v>
      </c>
      <c r="AY127" s="252" t="s">
        <v>122</v>
      </c>
    </row>
    <row r="128" s="2" customFormat="1" ht="24.15" customHeight="1">
      <c r="A128" s="37"/>
      <c r="B128" s="38"/>
      <c r="C128" s="253" t="s">
        <v>129</v>
      </c>
      <c r="D128" s="253" t="s">
        <v>137</v>
      </c>
      <c r="E128" s="254" t="s">
        <v>276</v>
      </c>
      <c r="F128" s="255" t="s">
        <v>346</v>
      </c>
      <c r="G128" s="256" t="s">
        <v>172</v>
      </c>
      <c r="H128" s="257">
        <v>216</v>
      </c>
      <c r="I128" s="258"/>
      <c r="J128" s="259">
        <f>ROUND(I128*H128,2)</f>
        <v>0</v>
      </c>
      <c r="K128" s="255" t="s">
        <v>188</v>
      </c>
      <c r="L128" s="260"/>
      <c r="M128" s="261" t="s">
        <v>1</v>
      </c>
      <c r="N128" s="262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141</v>
      </c>
      <c r="AT128" s="228" t="s">
        <v>137</v>
      </c>
      <c r="AU128" s="228" t="s">
        <v>83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129</v>
      </c>
      <c r="BM128" s="228" t="s">
        <v>378</v>
      </c>
    </row>
    <row r="129" s="13" customFormat="1">
      <c r="A129" s="13"/>
      <c r="B129" s="230"/>
      <c r="C129" s="231"/>
      <c r="D129" s="232" t="s">
        <v>130</v>
      </c>
      <c r="E129" s="233" t="s">
        <v>1</v>
      </c>
      <c r="F129" s="234" t="s">
        <v>347</v>
      </c>
      <c r="G129" s="231"/>
      <c r="H129" s="235">
        <v>216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130</v>
      </c>
      <c r="AU129" s="241" t="s">
        <v>83</v>
      </c>
      <c r="AV129" s="13" t="s">
        <v>85</v>
      </c>
      <c r="AW129" s="13" t="s">
        <v>31</v>
      </c>
      <c r="AX129" s="13" t="s">
        <v>75</v>
      </c>
      <c r="AY129" s="241" t="s">
        <v>122</v>
      </c>
    </row>
    <row r="130" s="14" customFormat="1">
      <c r="A130" s="14"/>
      <c r="B130" s="242"/>
      <c r="C130" s="243"/>
      <c r="D130" s="232" t="s">
        <v>130</v>
      </c>
      <c r="E130" s="244" t="s">
        <v>1</v>
      </c>
      <c r="F130" s="245" t="s">
        <v>132</v>
      </c>
      <c r="G130" s="243"/>
      <c r="H130" s="246">
        <v>216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130</v>
      </c>
      <c r="AU130" s="252" t="s">
        <v>83</v>
      </c>
      <c r="AV130" s="14" t="s">
        <v>129</v>
      </c>
      <c r="AW130" s="14" t="s">
        <v>31</v>
      </c>
      <c r="AX130" s="14" t="s">
        <v>83</v>
      </c>
      <c r="AY130" s="252" t="s">
        <v>122</v>
      </c>
    </row>
    <row r="131" s="2" customFormat="1" ht="14.4" customHeight="1">
      <c r="A131" s="37"/>
      <c r="B131" s="38"/>
      <c r="C131" s="217" t="s">
        <v>348</v>
      </c>
      <c r="D131" s="217" t="s">
        <v>124</v>
      </c>
      <c r="E131" s="218" t="s">
        <v>349</v>
      </c>
      <c r="F131" s="219" t="s">
        <v>350</v>
      </c>
      <c r="G131" s="220" t="s">
        <v>268</v>
      </c>
      <c r="H131" s="221">
        <v>2</v>
      </c>
      <c r="I131" s="222"/>
      <c r="J131" s="223">
        <f>ROUND(I131*H131,2)</f>
        <v>0</v>
      </c>
      <c r="K131" s="219" t="s">
        <v>188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129</v>
      </c>
      <c r="AT131" s="228" t="s">
        <v>124</v>
      </c>
      <c r="AU131" s="228" t="s">
        <v>83</v>
      </c>
      <c r="AY131" s="16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129</v>
      </c>
      <c r="BM131" s="228" t="s">
        <v>379</v>
      </c>
    </row>
    <row r="132" s="2" customFormat="1" ht="14.4" customHeight="1">
      <c r="A132" s="37"/>
      <c r="B132" s="38"/>
      <c r="C132" s="217" t="s">
        <v>142</v>
      </c>
      <c r="D132" s="217" t="s">
        <v>124</v>
      </c>
      <c r="E132" s="218" t="s">
        <v>351</v>
      </c>
      <c r="F132" s="219" t="s">
        <v>352</v>
      </c>
      <c r="G132" s="220" t="s">
        <v>268</v>
      </c>
      <c r="H132" s="221">
        <v>1</v>
      </c>
      <c r="I132" s="222"/>
      <c r="J132" s="223">
        <f>ROUND(I132*H132,2)</f>
        <v>0</v>
      </c>
      <c r="K132" s="219" t="s">
        <v>188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83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129</v>
      </c>
      <c r="BM132" s="228" t="s">
        <v>380</v>
      </c>
    </row>
    <row r="133" s="2" customFormat="1" ht="24.15" customHeight="1">
      <c r="A133" s="37"/>
      <c r="B133" s="38"/>
      <c r="C133" s="217" t="s">
        <v>169</v>
      </c>
      <c r="D133" s="217" t="s">
        <v>124</v>
      </c>
      <c r="E133" s="218" t="s">
        <v>289</v>
      </c>
      <c r="F133" s="219" t="s">
        <v>355</v>
      </c>
      <c r="G133" s="220" t="s">
        <v>127</v>
      </c>
      <c r="H133" s="221">
        <v>71.640000000000001</v>
      </c>
      <c r="I133" s="222"/>
      <c r="J133" s="223">
        <f>ROUND(I133*H133,2)</f>
        <v>0</v>
      </c>
      <c r="K133" s="219" t="s">
        <v>128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129</v>
      </c>
      <c r="AT133" s="228" t="s">
        <v>124</v>
      </c>
      <c r="AU133" s="228" t="s">
        <v>83</v>
      </c>
      <c r="AY133" s="16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129</v>
      </c>
      <c r="BM133" s="228" t="s">
        <v>381</v>
      </c>
    </row>
    <row r="134" s="13" customFormat="1">
      <c r="A134" s="13"/>
      <c r="B134" s="230"/>
      <c r="C134" s="231"/>
      <c r="D134" s="232" t="s">
        <v>130</v>
      </c>
      <c r="E134" s="233" t="s">
        <v>1</v>
      </c>
      <c r="F134" s="234" t="s">
        <v>356</v>
      </c>
      <c r="G134" s="231"/>
      <c r="H134" s="235">
        <v>71.640000000000001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130</v>
      </c>
      <c r="AU134" s="241" t="s">
        <v>83</v>
      </c>
      <c r="AV134" s="13" t="s">
        <v>85</v>
      </c>
      <c r="AW134" s="13" t="s">
        <v>31</v>
      </c>
      <c r="AX134" s="13" t="s">
        <v>75</v>
      </c>
      <c r="AY134" s="241" t="s">
        <v>122</v>
      </c>
    </row>
    <row r="135" s="14" customFormat="1">
      <c r="A135" s="14"/>
      <c r="B135" s="242"/>
      <c r="C135" s="243"/>
      <c r="D135" s="232" t="s">
        <v>130</v>
      </c>
      <c r="E135" s="244" t="s">
        <v>1</v>
      </c>
      <c r="F135" s="245" t="s">
        <v>132</v>
      </c>
      <c r="G135" s="243"/>
      <c r="H135" s="246">
        <v>71.640000000000001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130</v>
      </c>
      <c r="AU135" s="252" t="s">
        <v>83</v>
      </c>
      <c r="AV135" s="14" t="s">
        <v>129</v>
      </c>
      <c r="AW135" s="14" t="s">
        <v>31</v>
      </c>
      <c r="AX135" s="14" t="s">
        <v>83</v>
      </c>
      <c r="AY135" s="252" t="s">
        <v>122</v>
      </c>
    </row>
    <row r="136" s="2" customFormat="1" ht="14.4" customHeight="1">
      <c r="A136" s="37"/>
      <c r="B136" s="38"/>
      <c r="C136" s="253" t="s">
        <v>155</v>
      </c>
      <c r="D136" s="253" t="s">
        <v>137</v>
      </c>
      <c r="E136" s="254" t="s">
        <v>156</v>
      </c>
      <c r="F136" s="255" t="s">
        <v>294</v>
      </c>
      <c r="G136" s="256" t="s">
        <v>176</v>
      </c>
      <c r="H136" s="257">
        <v>5.3730000000000002</v>
      </c>
      <c r="I136" s="258"/>
      <c r="J136" s="259">
        <f>ROUND(I136*H136,2)</f>
        <v>0</v>
      </c>
      <c r="K136" s="255" t="s">
        <v>159</v>
      </c>
      <c r="L136" s="260"/>
      <c r="M136" s="261" t="s">
        <v>1</v>
      </c>
      <c r="N136" s="262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141</v>
      </c>
      <c r="AT136" s="228" t="s">
        <v>137</v>
      </c>
      <c r="AU136" s="228" t="s">
        <v>83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129</v>
      </c>
      <c r="BM136" s="228" t="s">
        <v>382</v>
      </c>
    </row>
    <row r="137" s="13" customFormat="1">
      <c r="A137" s="13"/>
      <c r="B137" s="230"/>
      <c r="C137" s="231"/>
      <c r="D137" s="232" t="s">
        <v>130</v>
      </c>
      <c r="E137" s="233" t="s">
        <v>1</v>
      </c>
      <c r="F137" s="234" t="s">
        <v>357</v>
      </c>
      <c r="G137" s="231"/>
      <c r="H137" s="235">
        <v>5.3730000000000002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130</v>
      </c>
      <c r="AU137" s="241" t="s">
        <v>83</v>
      </c>
      <c r="AV137" s="13" t="s">
        <v>85</v>
      </c>
      <c r="AW137" s="13" t="s">
        <v>31</v>
      </c>
      <c r="AX137" s="13" t="s">
        <v>75</v>
      </c>
      <c r="AY137" s="241" t="s">
        <v>122</v>
      </c>
    </row>
    <row r="138" s="2" customFormat="1" ht="14.4" customHeight="1">
      <c r="A138" s="37"/>
      <c r="B138" s="38"/>
      <c r="C138" s="217" t="s">
        <v>146</v>
      </c>
      <c r="D138" s="217" t="s">
        <v>124</v>
      </c>
      <c r="E138" s="218" t="s">
        <v>297</v>
      </c>
      <c r="F138" s="219" t="s">
        <v>298</v>
      </c>
      <c r="G138" s="220" t="s">
        <v>176</v>
      </c>
      <c r="H138" s="221">
        <v>18</v>
      </c>
      <c r="I138" s="222"/>
      <c r="J138" s="223">
        <f>ROUND(I138*H138,2)</f>
        <v>0</v>
      </c>
      <c r="K138" s="219" t="s">
        <v>128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129</v>
      </c>
      <c r="AT138" s="228" t="s">
        <v>124</v>
      </c>
      <c r="AU138" s="228" t="s">
        <v>83</v>
      </c>
      <c r="AY138" s="16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129</v>
      </c>
      <c r="BM138" s="228" t="s">
        <v>383</v>
      </c>
    </row>
    <row r="139" s="13" customFormat="1">
      <c r="A139" s="13"/>
      <c r="B139" s="230"/>
      <c r="C139" s="231"/>
      <c r="D139" s="232" t="s">
        <v>130</v>
      </c>
      <c r="E139" s="233" t="s">
        <v>1</v>
      </c>
      <c r="F139" s="234" t="s">
        <v>353</v>
      </c>
      <c r="G139" s="231"/>
      <c r="H139" s="235">
        <v>18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83</v>
      </c>
      <c r="AV139" s="13" t="s">
        <v>85</v>
      </c>
      <c r="AW139" s="13" t="s">
        <v>31</v>
      </c>
      <c r="AX139" s="13" t="s">
        <v>75</v>
      </c>
      <c r="AY139" s="241" t="s">
        <v>122</v>
      </c>
    </row>
    <row r="140" s="14" customFormat="1">
      <c r="A140" s="14"/>
      <c r="B140" s="242"/>
      <c r="C140" s="243"/>
      <c r="D140" s="232" t="s">
        <v>130</v>
      </c>
      <c r="E140" s="244" t="s">
        <v>1</v>
      </c>
      <c r="F140" s="245" t="s">
        <v>132</v>
      </c>
      <c r="G140" s="243"/>
      <c r="H140" s="246">
        <v>18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130</v>
      </c>
      <c r="AU140" s="252" t="s">
        <v>83</v>
      </c>
      <c r="AV140" s="14" t="s">
        <v>129</v>
      </c>
      <c r="AW140" s="14" t="s">
        <v>31</v>
      </c>
      <c r="AX140" s="14" t="s">
        <v>83</v>
      </c>
      <c r="AY140" s="252" t="s">
        <v>122</v>
      </c>
    </row>
    <row r="141" s="2" customFormat="1" ht="14.4" customHeight="1">
      <c r="A141" s="37"/>
      <c r="B141" s="38"/>
      <c r="C141" s="217" t="s">
        <v>141</v>
      </c>
      <c r="D141" s="217" t="s">
        <v>124</v>
      </c>
      <c r="E141" s="218" t="s">
        <v>297</v>
      </c>
      <c r="F141" s="219" t="s">
        <v>298</v>
      </c>
      <c r="G141" s="220" t="s">
        <v>176</v>
      </c>
      <c r="H141" s="221">
        <v>4.4550000000000001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83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129</v>
      </c>
      <c r="BM141" s="228" t="s">
        <v>384</v>
      </c>
    </row>
    <row r="142" s="13" customFormat="1">
      <c r="A142" s="13"/>
      <c r="B142" s="230"/>
      <c r="C142" s="231"/>
      <c r="D142" s="232" t="s">
        <v>130</v>
      </c>
      <c r="E142" s="233" t="s">
        <v>1</v>
      </c>
      <c r="F142" s="234" t="s">
        <v>354</v>
      </c>
      <c r="G142" s="231"/>
      <c r="H142" s="235">
        <v>4.4550000000000001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130</v>
      </c>
      <c r="AU142" s="241" t="s">
        <v>83</v>
      </c>
      <c r="AV142" s="13" t="s">
        <v>85</v>
      </c>
      <c r="AW142" s="13" t="s">
        <v>31</v>
      </c>
      <c r="AX142" s="13" t="s">
        <v>75</v>
      </c>
      <c r="AY142" s="241" t="s">
        <v>122</v>
      </c>
    </row>
    <row r="143" s="2" customFormat="1" ht="14.4" customHeight="1">
      <c r="A143" s="37"/>
      <c r="B143" s="38"/>
      <c r="C143" s="217" t="s">
        <v>156</v>
      </c>
      <c r="D143" s="217" t="s">
        <v>124</v>
      </c>
      <c r="E143" s="218" t="s">
        <v>304</v>
      </c>
      <c r="F143" s="219" t="s">
        <v>305</v>
      </c>
      <c r="G143" s="220" t="s">
        <v>176</v>
      </c>
      <c r="H143" s="221">
        <v>18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83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129</v>
      </c>
      <c r="BM143" s="228" t="s">
        <v>385</v>
      </c>
    </row>
    <row r="144" s="2" customFormat="1" ht="14.4" customHeight="1">
      <c r="A144" s="37"/>
      <c r="B144" s="38"/>
      <c r="C144" s="217" t="s">
        <v>80</v>
      </c>
      <c r="D144" s="217" t="s">
        <v>124</v>
      </c>
      <c r="E144" s="218" t="s">
        <v>304</v>
      </c>
      <c r="F144" s="219" t="s">
        <v>305</v>
      </c>
      <c r="G144" s="220" t="s">
        <v>176</v>
      </c>
      <c r="H144" s="221">
        <v>4.4550000000000001</v>
      </c>
      <c r="I144" s="222"/>
      <c r="J144" s="223">
        <f>ROUND(I144*H144,2)</f>
        <v>0</v>
      </c>
      <c r="K144" s="219" t="s">
        <v>128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129</v>
      </c>
      <c r="AT144" s="228" t="s">
        <v>124</v>
      </c>
      <c r="AU144" s="228" t="s">
        <v>83</v>
      </c>
      <c r="AY144" s="16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129</v>
      </c>
      <c r="BM144" s="228" t="s">
        <v>386</v>
      </c>
    </row>
    <row r="145" s="2" customFormat="1" ht="24.15" customHeight="1">
      <c r="A145" s="37"/>
      <c r="B145" s="38"/>
      <c r="C145" s="217" t="s">
        <v>152</v>
      </c>
      <c r="D145" s="217" t="s">
        <v>124</v>
      </c>
      <c r="E145" s="218" t="s">
        <v>309</v>
      </c>
      <c r="F145" s="219" t="s">
        <v>310</v>
      </c>
      <c r="G145" s="220" t="s">
        <v>176</v>
      </c>
      <c r="H145" s="221">
        <v>18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83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129</v>
      </c>
      <c r="BM145" s="228" t="s">
        <v>387</v>
      </c>
    </row>
    <row r="146" s="2" customFormat="1" ht="24.15" customHeight="1">
      <c r="A146" s="37"/>
      <c r="B146" s="38"/>
      <c r="C146" s="217" t="s">
        <v>151</v>
      </c>
      <c r="D146" s="217" t="s">
        <v>124</v>
      </c>
      <c r="E146" s="218" t="s">
        <v>309</v>
      </c>
      <c r="F146" s="219" t="s">
        <v>310</v>
      </c>
      <c r="G146" s="220" t="s">
        <v>176</v>
      </c>
      <c r="H146" s="221">
        <v>4.4550000000000001</v>
      </c>
      <c r="I146" s="222"/>
      <c r="J146" s="223">
        <f>ROUND(I146*H146,2)</f>
        <v>0</v>
      </c>
      <c r="K146" s="219" t="s">
        <v>128</v>
      </c>
      <c r="L146" s="43"/>
      <c r="M146" s="263" t="s">
        <v>1</v>
      </c>
      <c r="N146" s="264" t="s">
        <v>40</v>
      </c>
      <c r="O146" s="265"/>
      <c r="P146" s="266">
        <f>O146*H146</f>
        <v>0</v>
      </c>
      <c r="Q146" s="266">
        <v>0</v>
      </c>
      <c r="R146" s="266">
        <f>Q146*H146</f>
        <v>0</v>
      </c>
      <c r="S146" s="266">
        <v>0</v>
      </c>
      <c r="T146" s="26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129</v>
      </c>
      <c r="AT146" s="228" t="s">
        <v>124</v>
      </c>
      <c r="AU146" s="228" t="s">
        <v>83</v>
      </c>
      <c r="AY146" s="16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129</v>
      </c>
      <c r="BM146" s="228" t="s">
        <v>388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4dDTRnpji0fCmNEZWAqbWdNvddVVWDrTLbXeAyf9l4k3h35EoJWWB+2cei7ehPqob+HA0V75O3gHDORqH5warA==" hashValue="wXM4NT39BSQmXiSQyR9XEZccxczprDU4bn9U66UmkYjkk8Dsv9h4R+va+8jzg02oa9F82McqSmaKuDf54fP7Vg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Hájek</dc:creator>
  <cp:lastModifiedBy>Milan Hájek</cp:lastModifiedBy>
  <dcterms:created xsi:type="dcterms:W3CDTF">2020-07-10T06:41:57Z</dcterms:created>
  <dcterms:modified xsi:type="dcterms:W3CDTF">2020-07-10T06:42:07Z</dcterms:modified>
</cp:coreProperties>
</file>